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003\030_企画調整部_0100_企画調整課\toukei\★統計資料\統計の山形（常用）\H30統計資料作成\商業統計資料作成\H28統計の山形集計過程\H28各表\"/>
    </mc:Choice>
  </mc:AlternateContent>
  <bookViews>
    <workbookView xWindow="1800" yWindow="720" windowWidth="12390" windowHeight="5400"/>
  </bookViews>
  <sheets>
    <sheet name="目次" sheetId="82" r:id="rId1"/>
    <sheet name="表１" sheetId="2" r:id="rId2"/>
    <sheet name="表２" sheetId="69" r:id="rId3"/>
    <sheet name="表3" sheetId="70" r:id="rId4"/>
    <sheet name="表４" sheetId="71" r:id="rId5"/>
    <sheet name="表５" sheetId="50" r:id="rId6"/>
    <sheet name="表6" sheetId="72" r:id="rId7"/>
    <sheet name="表７(卸売）" sheetId="73" r:id="rId8"/>
    <sheet name="表８(小売)" sheetId="74" r:id="rId9"/>
    <sheet name="表9" sheetId="56" r:id="rId10"/>
    <sheet name="表10" sheetId="75" r:id="rId11"/>
    <sheet name="表11" sheetId="63" r:id="rId12"/>
    <sheet name="表12" sheetId="81" r:id="rId13"/>
    <sheet name="表13" sheetId="84" r:id="rId14"/>
    <sheet name="表14（町字別）" sheetId="85" r:id="rId15"/>
    <sheet name="表15（地区別）" sheetId="86" r:id="rId16"/>
  </sheets>
  <definedNames>
    <definedName name="_xlnm._FilterDatabase" localSheetId="14" hidden="1">'表14（町字別）'!$A$4:$Q$196</definedName>
    <definedName name="_xlnm.Print_Titles" localSheetId="13">表13!$A:$B,表13!$1:$6</definedName>
    <definedName name="_xlnm.Print_Titles" localSheetId="14">'表14（町字別）'!$A:$B,'表14（町字別）'!$1:$4</definedName>
    <definedName name="_xlnm.Print_Titles" localSheetId="15">'表15（地区別）'!$A:$A,'表15（地区別）'!$1:$4</definedName>
  </definedNames>
  <calcPr calcId="152511"/>
</workbook>
</file>

<file path=xl/calcChain.xml><?xml version="1.0" encoding="utf-8"?>
<calcChain xmlns="http://schemas.openxmlformats.org/spreadsheetml/2006/main">
  <c r="U7" i="84" l="1"/>
  <c r="T7" i="84"/>
  <c r="S7" i="84"/>
  <c r="R7" i="84"/>
  <c r="Q7" i="84"/>
  <c r="P7" i="84"/>
  <c r="O7" i="84"/>
  <c r="N7" i="84"/>
  <c r="M7" i="84"/>
  <c r="L7" i="84"/>
  <c r="K7" i="84"/>
  <c r="J7" i="84"/>
  <c r="I7" i="84"/>
  <c r="H7" i="84"/>
  <c r="G7" i="84"/>
  <c r="F7" i="84"/>
  <c r="E7" i="84"/>
  <c r="D7" i="84"/>
  <c r="C7" i="84"/>
  <c r="J17" i="56" l="1"/>
  <c r="I17" i="56"/>
  <c r="H17" i="56" s="1"/>
  <c r="G17" i="56"/>
  <c r="F17" i="56"/>
  <c r="E17" i="56"/>
  <c r="D17" i="56"/>
  <c r="C17" i="56"/>
  <c r="B17" i="56" s="1"/>
  <c r="K20" i="2"/>
  <c r="H20" i="2"/>
  <c r="E20" i="2"/>
  <c r="K21" i="71"/>
  <c r="K21" i="70"/>
  <c r="H21" i="70"/>
  <c r="H21" i="69"/>
  <c r="K21" i="69"/>
  <c r="I27" i="81"/>
  <c r="J27" i="81"/>
  <c r="H35" i="81"/>
  <c r="H34" i="81"/>
  <c r="H33" i="81"/>
  <c r="H32" i="81"/>
  <c r="H31" i="81"/>
  <c r="H30" i="81"/>
  <c r="H29" i="81"/>
  <c r="H28" i="81"/>
  <c r="H27" i="81" s="1"/>
  <c r="F21" i="75"/>
  <c r="E21" i="75"/>
  <c r="F20" i="75"/>
  <c r="E20" i="75"/>
  <c r="F19" i="75"/>
  <c r="E19" i="75"/>
  <c r="F18" i="75"/>
  <c r="E18" i="75"/>
  <c r="F17" i="75"/>
  <c r="E17" i="75"/>
  <c r="F16" i="75"/>
  <c r="E16" i="75"/>
  <c r="F13" i="75"/>
  <c r="E13" i="75"/>
  <c r="F12" i="75"/>
  <c r="E12" i="75"/>
  <c r="F11" i="75"/>
  <c r="E11" i="75"/>
  <c r="F10" i="75"/>
  <c r="E10" i="75"/>
  <c r="C8" i="75"/>
  <c r="F8" i="75" s="1"/>
  <c r="C15" i="75"/>
  <c r="D15" i="75"/>
  <c r="F15" i="75" s="1"/>
  <c r="B15" i="75"/>
  <c r="B8" i="75"/>
  <c r="B7" i="75" s="1"/>
  <c r="E7" i="75" s="1"/>
  <c r="J34" i="73"/>
  <c r="J32" i="73"/>
  <c r="J21" i="50"/>
  <c r="I21" i="50"/>
  <c r="H21" i="50"/>
  <c r="J21" i="71"/>
  <c r="F21" i="71"/>
  <c r="H21" i="71" s="1"/>
  <c r="C21" i="71"/>
  <c r="E21" i="71" s="1"/>
  <c r="J21" i="70"/>
  <c r="G21" i="70"/>
  <c r="J21" i="69"/>
  <c r="G21" i="69"/>
  <c r="J20" i="2"/>
  <c r="G20" i="2"/>
  <c r="D20" i="2"/>
  <c r="E20" i="81"/>
  <c r="E34" i="81"/>
  <c r="B34" i="81"/>
  <c r="G45" i="81"/>
  <c r="I45" i="81"/>
  <c r="J45" i="81"/>
  <c r="J36" i="81"/>
  <c r="G36" i="81"/>
  <c r="G27" i="81"/>
  <c r="J12" i="81"/>
  <c r="G12" i="81"/>
  <c r="J9" i="81"/>
  <c r="I9" i="81"/>
  <c r="H9" i="81"/>
  <c r="G9" i="81"/>
  <c r="F9" i="81"/>
  <c r="D9" i="81"/>
  <c r="C9" i="81"/>
  <c r="B9" i="81" s="1"/>
  <c r="B11" i="81"/>
  <c r="B35" i="81"/>
  <c r="B33" i="81"/>
  <c r="B32" i="81"/>
  <c r="B31" i="81"/>
  <c r="B30" i="81"/>
  <c r="B29" i="81"/>
  <c r="B28" i="81"/>
  <c r="B27" i="81"/>
  <c r="H50" i="81"/>
  <c r="H49" i="81"/>
  <c r="H48" i="81"/>
  <c r="H47" i="81"/>
  <c r="H46" i="81"/>
  <c r="H45" i="81" s="1"/>
  <c r="E50" i="81"/>
  <c r="E49" i="81"/>
  <c r="E48" i="81"/>
  <c r="E47" i="81"/>
  <c r="E46" i="81"/>
  <c r="E45" i="81"/>
  <c r="B50" i="81"/>
  <c r="B49" i="81"/>
  <c r="B48" i="81"/>
  <c r="B47" i="81"/>
  <c r="B46" i="81"/>
  <c r="B45" i="81" s="1"/>
  <c r="D45" i="81"/>
  <c r="H44" i="81"/>
  <c r="H43" i="81"/>
  <c r="H42" i="81"/>
  <c r="H41" i="81"/>
  <c r="H40" i="81"/>
  <c r="H39" i="81"/>
  <c r="H38" i="81"/>
  <c r="H37" i="81"/>
  <c r="H36" i="81"/>
  <c r="E44" i="81"/>
  <c r="E43" i="81"/>
  <c r="E42" i="81"/>
  <c r="E41" i="81"/>
  <c r="E40" i="81"/>
  <c r="E39" i="81"/>
  <c r="E38" i="81"/>
  <c r="E37" i="81"/>
  <c r="E36" i="81" s="1"/>
  <c r="B44" i="81"/>
  <c r="B43" i="81"/>
  <c r="B42" i="81"/>
  <c r="B41" i="81"/>
  <c r="B40" i="81"/>
  <c r="B39" i="81"/>
  <c r="B38" i="81"/>
  <c r="B36" i="81" s="1"/>
  <c r="B37" i="81"/>
  <c r="D36" i="81"/>
  <c r="E35" i="81"/>
  <c r="E33" i="81"/>
  <c r="E32" i="81"/>
  <c r="E31" i="81"/>
  <c r="E30" i="81"/>
  <c r="E29" i="81"/>
  <c r="E28" i="81"/>
  <c r="D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 s="1"/>
  <c r="E26" i="81"/>
  <c r="E25" i="81"/>
  <c r="E24" i="81"/>
  <c r="E23" i="81"/>
  <c r="E22" i="81"/>
  <c r="E21" i="81"/>
  <c r="E19" i="81"/>
  <c r="E18" i="81"/>
  <c r="E17" i="81"/>
  <c r="E16" i="81"/>
  <c r="E15" i="81"/>
  <c r="E14" i="81"/>
  <c r="E13" i="81"/>
  <c r="E12" i="81" s="1"/>
  <c r="B14" i="81"/>
  <c r="B15" i="81"/>
  <c r="B16" i="81"/>
  <c r="B17" i="81"/>
  <c r="B18" i="81"/>
  <c r="B19" i="81"/>
  <c r="B20" i="81"/>
  <c r="B21" i="81"/>
  <c r="B22" i="81"/>
  <c r="B23" i="81"/>
  <c r="B24" i="81"/>
  <c r="B25" i="81"/>
  <c r="B26" i="81"/>
  <c r="B13" i="81"/>
  <c r="B12" i="81" s="1"/>
  <c r="D12" i="81"/>
  <c r="H11" i="81"/>
  <c r="H10" i="81"/>
  <c r="E11" i="81"/>
  <c r="E10" i="81"/>
  <c r="B10" i="81"/>
  <c r="F45" i="81"/>
  <c r="C45" i="81"/>
  <c r="I36" i="81"/>
  <c r="F36" i="81"/>
  <c r="C36" i="81"/>
  <c r="F27" i="81"/>
  <c r="C27" i="81"/>
  <c r="I12" i="81"/>
  <c r="F12" i="81"/>
  <c r="C12" i="81"/>
  <c r="H9" i="63"/>
  <c r="I22" i="63" s="1"/>
  <c r="F9" i="63"/>
  <c r="G23" i="63" s="1"/>
  <c r="D9" i="63"/>
  <c r="E18" i="63" s="1"/>
  <c r="B9" i="63"/>
  <c r="C22" i="63" s="1"/>
  <c r="J9" i="56"/>
  <c r="H9" i="56" s="1"/>
  <c r="I9" i="56"/>
  <c r="G9" i="56"/>
  <c r="F9" i="56"/>
  <c r="E9" i="56" s="1"/>
  <c r="D9" i="56"/>
  <c r="B9" i="56" s="1"/>
  <c r="C9" i="56"/>
  <c r="J33" i="74"/>
  <c r="I11" i="74"/>
  <c r="G33" i="74"/>
  <c r="D33" i="74"/>
  <c r="J49" i="74"/>
  <c r="G49" i="74"/>
  <c r="D49" i="74"/>
  <c r="J48" i="74"/>
  <c r="G48" i="74"/>
  <c r="D48" i="74"/>
  <c r="J47" i="74"/>
  <c r="G47" i="74"/>
  <c r="D47" i="74"/>
  <c r="J46" i="74"/>
  <c r="G46" i="74"/>
  <c r="D46" i="74"/>
  <c r="J45" i="74"/>
  <c r="G45" i="74"/>
  <c r="D45" i="74"/>
  <c r="I44" i="74"/>
  <c r="J44" i="74" s="1"/>
  <c r="H44" i="74"/>
  <c r="F44" i="74"/>
  <c r="E44" i="74"/>
  <c r="G44" i="74" s="1"/>
  <c r="C44" i="74"/>
  <c r="B44" i="74"/>
  <c r="D44" i="74"/>
  <c r="J43" i="74"/>
  <c r="G43" i="74"/>
  <c r="D43" i="74"/>
  <c r="J42" i="74"/>
  <c r="G42" i="74"/>
  <c r="D42" i="74"/>
  <c r="J41" i="74"/>
  <c r="G41" i="74"/>
  <c r="D41" i="74"/>
  <c r="J40" i="74"/>
  <c r="G40" i="74"/>
  <c r="D40" i="74"/>
  <c r="J39" i="74"/>
  <c r="G39" i="74"/>
  <c r="D39" i="74"/>
  <c r="J38" i="74"/>
  <c r="G38" i="74"/>
  <c r="D38" i="74"/>
  <c r="J37" i="74"/>
  <c r="G37" i="74"/>
  <c r="D37" i="74"/>
  <c r="J36" i="74"/>
  <c r="G36" i="74"/>
  <c r="D36" i="74"/>
  <c r="I35" i="74"/>
  <c r="H35" i="74"/>
  <c r="J35" i="74" s="1"/>
  <c r="F35" i="74"/>
  <c r="E35" i="74"/>
  <c r="G35" i="74" s="1"/>
  <c r="C35" i="74"/>
  <c r="B35" i="74"/>
  <c r="D35" i="74"/>
  <c r="G34" i="74"/>
  <c r="D34" i="74"/>
  <c r="G32" i="74"/>
  <c r="D32" i="74"/>
  <c r="J31" i="74"/>
  <c r="G31" i="74"/>
  <c r="D31" i="74"/>
  <c r="J30" i="74"/>
  <c r="G30" i="74"/>
  <c r="D30" i="74"/>
  <c r="J29" i="74"/>
  <c r="G29" i="74"/>
  <c r="D29" i="74"/>
  <c r="J28" i="74"/>
  <c r="G28" i="74"/>
  <c r="D28" i="74"/>
  <c r="J27" i="74"/>
  <c r="G27" i="74"/>
  <c r="D27" i="74"/>
  <c r="I26" i="74"/>
  <c r="J26" i="74" s="1"/>
  <c r="F26" i="74"/>
  <c r="E26" i="74"/>
  <c r="C26" i="74"/>
  <c r="D26" i="74" s="1"/>
  <c r="B26" i="74"/>
  <c r="J25" i="74"/>
  <c r="G25" i="74"/>
  <c r="D25" i="74"/>
  <c r="J24" i="74"/>
  <c r="G24" i="74"/>
  <c r="D24" i="74"/>
  <c r="J23" i="74"/>
  <c r="G23" i="74"/>
  <c r="D23" i="74"/>
  <c r="J22" i="74"/>
  <c r="G22" i="74"/>
  <c r="D22" i="74"/>
  <c r="J21" i="74"/>
  <c r="G21" i="74"/>
  <c r="D21" i="74"/>
  <c r="J20" i="74"/>
  <c r="G20" i="74"/>
  <c r="D20" i="74"/>
  <c r="J19" i="74"/>
  <c r="G19" i="74"/>
  <c r="D19" i="74"/>
  <c r="J18" i="74"/>
  <c r="G18" i="74"/>
  <c r="D18" i="74"/>
  <c r="J17" i="74"/>
  <c r="G17" i="74"/>
  <c r="D17" i="74"/>
  <c r="J16" i="74"/>
  <c r="G16" i="74"/>
  <c r="D16" i="74"/>
  <c r="J15" i="74"/>
  <c r="G15" i="74"/>
  <c r="D15" i="74"/>
  <c r="J14" i="74"/>
  <c r="G14" i="74"/>
  <c r="D14" i="74"/>
  <c r="J13" i="74"/>
  <c r="G13" i="74"/>
  <c r="D13" i="74"/>
  <c r="J12" i="74"/>
  <c r="G12" i="74"/>
  <c r="D12" i="74"/>
  <c r="H11" i="74"/>
  <c r="J11" i="74" s="1"/>
  <c r="F11" i="74"/>
  <c r="E11" i="74"/>
  <c r="C11" i="74"/>
  <c r="B11" i="74"/>
  <c r="D11" i="74" s="1"/>
  <c r="J10" i="74"/>
  <c r="G10" i="74"/>
  <c r="D10" i="74"/>
  <c r="J9" i="74"/>
  <c r="G9" i="74"/>
  <c r="D9" i="74"/>
  <c r="J8" i="74"/>
  <c r="G8" i="74"/>
  <c r="D8" i="74"/>
  <c r="J49" i="73"/>
  <c r="G49" i="73"/>
  <c r="D49" i="73"/>
  <c r="J48" i="73"/>
  <c r="G48" i="73"/>
  <c r="D48" i="73"/>
  <c r="J47" i="73"/>
  <c r="G47" i="73"/>
  <c r="D47" i="73"/>
  <c r="J46" i="73"/>
  <c r="G46" i="73"/>
  <c r="D46" i="73"/>
  <c r="J45" i="73"/>
  <c r="G45" i="73"/>
  <c r="D45" i="73"/>
  <c r="I44" i="73"/>
  <c r="H44" i="73"/>
  <c r="J44" i="73" s="1"/>
  <c r="F44" i="73"/>
  <c r="E44" i="73"/>
  <c r="G44" i="73"/>
  <c r="C44" i="73"/>
  <c r="B44" i="73"/>
  <c r="D44" i="73" s="1"/>
  <c r="J43" i="73"/>
  <c r="G43" i="73"/>
  <c r="D43" i="73"/>
  <c r="J42" i="73"/>
  <c r="G42" i="73"/>
  <c r="D42" i="73"/>
  <c r="J41" i="73"/>
  <c r="G41" i="73"/>
  <c r="D41" i="73"/>
  <c r="J40" i="73"/>
  <c r="G40" i="73"/>
  <c r="D40" i="73"/>
  <c r="J39" i="73"/>
  <c r="G39" i="73"/>
  <c r="D39" i="73"/>
  <c r="J38" i="73"/>
  <c r="G38" i="73"/>
  <c r="D38" i="73"/>
  <c r="J37" i="73"/>
  <c r="G37" i="73"/>
  <c r="D37" i="73"/>
  <c r="J36" i="73"/>
  <c r="G36" i="73"/>
  <c r="D36" i="73"/>
  <c r="I35" i="73"/>
  <c r="H35" i="73"/>
  <c r="J35" i="73"/>
  <c r="F35" i="73"/>
  <c r="E35" i="73"/>
  <c r="G35" i="73" s="1"/>
  <c r="C35" i="73"/>
  <c r="B35" i="73"/>
  <c r="D35" i="73"/>
  <c r="G34" i="73"/>
  <c r="D34" i="73"/>
  <c r="G32" i="73"/>
  <c r="D32" i="73"/>
  <c r="J31" i="73"/>
  <c r="G31" i="73"/>
  <c r="D31" i="73"/>
  <c r="J30" i="73"/>
  <c r="G30" i="73"/>
  <c r="D30" i="73"/>
  <c r="J29" i="73"/>
  <c r="G29" i="73"/>
  <c r="D29" i="73"/>
  <c r="J28" i="73"/>
  <c r="G28" i="73"/>
  <c r="D28" i="73"/>
  <c r="J27" i="73"/>
  <c r="G27" i="73"/>
  <c r="D27" i="73"/>
  <c r="I26" i="73"/>
  <c r="J26" i="73" s="1"/>
  <c r="F26" i="73"/>
  <c r="E26" i="73"/>
  <c r="G26" i="73"/>
  <c r="C26" i="73"/>
  <c r="B26" i="73"/>
  <c r="D26" i="73" s="1"/>
  <c r="J25" i="73"/>
  <c r="G25" i="73"/>
  <c r="D25" i="73"/>
  <c r="J24" i="73"/>
  <c r="G24" i="73"/>
  <c r="D24" i="73"/>
  <c r="J23" i="73"/>
  <c r="G23" i="73"/>
  <c r="D23" i="73"/>
  <c r="J22" i="73"/>
  <c r="G22" i="73"/>
  <c r="D22" i="73"/>
  <c r="J21" i="73"/>
  <c r="G21" i="73"/>
  <c r="D21" i="73"/>
  <c r="J20" i="73"/>
  <c r="G20" i="73"/>
  <c r="D20" i="73"/>
  <c r="J19" i="73"/>
  <c r="G19" i="73"/>
  <c r="D19" i="73"/>
  <c r="J18" i="73"/>
  <c r="G18" i="73"/>
  <c r="D18" i="73"/>
  <c r="J17" i="73"/>
  <c r="G17" i="73"/>
  <c r="D17" i="73"/>
  <c r="J16" i="73"/>
  <c r="G16" i="73"/>
  <c r="D16" i="73"/>
  <c r="J15" i="73"/>
  <c r="G15" i="73"/>
  <c r="D15" i="73"/>
  <c r="J14" i="73"/>
  <c r="G14" i="73"/>
  <c r="D14" i="73"/>
  <c r="J13" i="73"/>
  <c r="G13" i="73"/>
  <c r="D13" i="73"/>
  <c r="J12" i="73"/>
  <c r="G12" i="73"/>
  <c r="D12" i="73"/>
  <c r="I11" i="73"/>
  <c r="H11" i="73"/>
  <c r="F11" i="73"/>
  <c r="G11" i="73" s="1"/>
  <c r="E11" i="73"/>
  <c r="C11" i="73"/>
  <c r="B11" i="73"/>
  <c r="D11" i="73"/>
  <c r="J10" i="73"/>
  <c r="G10" i="73"/>
  <c r="D10" i="73"/>
  <c r="J9" i="73"/>
  <c r="G9" i="73"/>
  <c r="D9" i="73"/>
  <c r="J8" i="73"/>
  <c r="G8" i="73"/>
  <c r="D8" i="73"/>
  <c r="J10" i="72"/>
  <c r="J9" i="72"/>
  <c r="J8" i="72"/>
  <c r="G10" i="72"/>
  <c r="G9" i="72"/>
  <c r="G8" i="72"/>
  <c r="D10" i="72"/>
  <c r="D9" i="72"/>
  <c r="D8" i="72"/>
  <c r="J27" i="72"/>
  <c r="J28" i="72"/>
  <c r="J29" i="72"/>
  <c r="J30" i="72"/>
  <c r="J31" i="72"/>
  <c r="J32" i="72"/>
  <c r="J33" i="72"/>
  <c r="J34" i="72"/>
  <c r="J36" i="72"/>
  <c r="J37" i="72"/>
  <c r="J38" i="72"/>
  <c r="J39" i="72"/>
  <c r="J40" i="72"/>
  <c r="J41" i="72"/>
  <c r="J42" i="72"/>
  <c r="J43" i="72"/>
  <c r="J45" i="72"/>
  <c r="J46" i="72"/>
  <c r="J47" i="72"/>
  <c r="J48" i="72"/>
  <c r="J49" i="72"/>
  <c r="G27" i="72"/>
  <c r="G28" i="72"/>
  <c r="G29" i="72"/>
  <c r="G30" i="72"/>
  <c r="G31" i="72"/>
  <c r="G32" i="72"/>
  <c r="G33" i="72"/>
  <c r="G34" i="72"/>
  <c r="G36" i="72"/>
  <c r="G37" i="72"/>
  <c r="G38" i="72"/>
  <c r="G39" i="72"/>
  <c r="G40" i="72"/>
  <c r="G41" i="72"/>
  <c r="G42" i="72"/>
  <c r="G43" i="72"/>
  <c r="G45" i="72"/>
  <c r="G46" i="72"/>
  <c r="G47" i="72"/>
  <c r="G48" i="72"/>
  <c r="G49" i="72"/>
  <c r="D27" i="72"/>
  <c r="D28" i="72"/>
  <c r="D29" i="72"/>
  <c r="D30" i="72"/>
  <c r="D31" i="72"/>
  <c r="D32" i="72"/>
  <c r="D33" i="72"/>
  <c r="D34" i="72"/>
  <c r="D36" i="72"/>
  <c r="D37" i="72"/>
  <c r="D38" i="72"/>
  <c r="D39" i="72"/>
  <c r="D40" i="72"/>
  <c r="D41" i="72"/>
  <c r="D42" i="72"/>
  <c r="D43" i="72"/>
  <c r="D45" i="72"/>
  <c r="D46" i="72"/>
  <c r="D47" i="72"/>
  <c r="D48" i="72"/>
  <c r="D49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I44" i="72"/>
  <c r="H44" i="72"/>
  <c r="F44" i="72"/>
  <c r="E44" i="72"/>
  <c r="C44" i="72"/>
  <c r="B44" i="72"/>
  <c r="D44" i="72"/>
  <c r="C35" i="72"/>
  <c r="E35" i="72"/>
  <c r="G35" i="72" s="1"/>
  <c r="F35" i="72"/>
  <c r="H35" i="72"/>
  <c r="J35" i="72" s="1"/>
  <c r="I35" i="72"/>
  <c r="B35" i="72"/>
  <c r="C26" i="72"/>
  <c r="E26" i="72"/>
  <c r="F26" i="72"/>
  <c r="H26" i="72"/>
  <c r="I26" i="72"/>
  <c r="B26" i="72"/>
  <c r="D26" i="72" s="1"/>
  <c r="C11" i="72"/>
  <c r="D11" i="72" s="1"/>
  <c r="E11" i="72"/>
  <c r="G11" i="72"/>
  <c r="F11" i="72"/>
  <c r="H11" i="72"/>
  <c r="J11" i="72" s="1"/>
  <c r="I11" i="72"/>
  <c r="B11" i="72"/>
  <c r="I8" i="50"/>
  <c r="J8" i="50"/>
  <c r="I9" i="50"/>
  <c r="J9" i="50"/>
  <c r="I10" i="50"/>
  <c r="J10" i="50"/>
  <c r="I11" i="50"/>
  <c r="J11" i="50"/>
  <c r="I12" i="50"/>
  <c r="J12" i="50"/>
  <c r="I13" i="50"/>
  <c r="J13" i="50"/>
  <c r="I14" i="50"/>
  <c r="J14" i="50"/>
  <c r="I15" i="50"/>
  <c r="J15" i="50"/>
  <c r="I16" i="50"/>
  <c r="J16" i="50"/>
  <c r="I17" i="50"/>
  <c r="J17" i="50"/>
  <c r="I18" i="50"/>
  <c r="J18" i="50"/>
  <c r="I19" i="50"/>
  <c r="J19" i="50"/>
  <c r="I20" i="50"/>
  <c r="J20" i="50"/>
  <c r="H9" i="50"/>
  <c r="H10" i="50"/>
  <c r="H11" i="50"/>
  <c r="H12" i="50"/>
  <c r="H13" i="50"/>
  <c r="H14" i="50"/>
  <c r="H15" i="50"/>
  <c r="H16" i="50"/>
  <c r="H17" i="50"/>
  <c r="H18" i="50"/>
  <c r="H19" i="50"/>
  <c r="H20" i="50"/>
  <c r="H8" i="50"/>
  <c r="C8" i="70"/>
  <c r="C20" i="70"/>
  <c r="E21" i="70" s="1"/>
  <c r="C19" i="70"/>
  <c r="C18" i="70"/>
  <c r="C17" i="70"/>
  <c r="C16" i="70"/>
  <c r="C15" i="70"/>
  <c r="C14" i="70"/>
  <c r="C13" i="70"/>
  <c r="C12" i="70"/>
  <c r="C11" i="70"/>
  <c r="C10" i="70"/>
  <c r="C9" i="70"/>
  <c r="C9" i="69"/>
  <c r="C10" i="69"/>
  <c r="C11" i="69"/>
  <c r="C12" i="69"/>
  <c r="C13" i="69"/>
  <c r="C14" i="69"/>
  <c r="C15" i="69"/>
  <c r="C16" i="69"/>
  <c r="C17" i="69"/>
  <c r="C18" i="69"/>
  <c r="C19" i="69"/>
  <c r="C20" i="69"/>
  <c r="E21" i="69" s="1"/>
  <c r="C8" i="69"/>
  <c r="E23" i="63"/>
  <c r="E16" i="63"/>
  <c r="D35" i="72"/>
  <c r="J11" i="73"/>
  <c r="E9" i="81"/>
  <c r="J44" i="72"/>
  <c r="J26" i="72"/>
  <c r="G44" i="72"/>
  <c r="G26" i="72"/>
  <c r="E27" i="81"/>
  <c r="C17" i="63"/>
  <c r="I21" i="63"/>
  <c r="E12" i="63"/>
  <c r="E21" i="63"/>
  <c r="E11" i="63"/>
  <c r="E14" i="63"/>
  <c r="E19" i="63"/>
  <c r="C18" i="63"/>
  <c r="G13" i="63"/>
  <c r="I11" i="63"/>
  <c r="I19" i="63"/>
  <c r="G12" i="63"/>
  <c r="C23" i="63"/>
  <c r="C11" i="63"/>
  <c r="G16" i="63"/>
  <c r="C19" i="63"/>
  <c r="C15" i="63"/>
  <c r="G14" i="63"/>
  <c r="G20" i="63"/>
  <c r="G11" i="63"/>
  <c r="I15" i="63"/>
  <c r="I20" i="63"/>
  <c r="G26" i="74"/>
  <c r="G11" i="74"/>
  <c r="D21" i="69" l="1"/>
  <c r="D21" i="71"/>
  <c r="C7" i="75"/>
  <c r="F7" i="75" s="1"/>
  <c r="E8" i="75"/>
  <c r="E15" i="75"/>
  <c r="I16" i="63"/>
  <c r="I12" i="63"/>
  <c r="G15" i="63"/>
  <c r="G9" i="63" s="1"/>
  <c r="G19" i="63"/>
  <c r="C20" i="63"/>
  <c r="C14" i="63"/>
  <c r="G17" i="63"/>
  <c r="C13" i="63"/>
  <c r="C12" i="63"/>
  <c r="G22" i="63"/>
  <c r="C16" i="63"/>
  <c r="I17" i="63"/>
  <c r="G18" i="63"/>
  <c r="I18" i="63"/>
  <c r="E22" i="63"/>
  <c r="E15" i="63"/>
  <c r="E13" i="63"/>
  <c r="C21" i="63"/>
  <c r="E20" i="63"/>
  <c r="G21" i="63"/>
  <c r="I13" i="63"/>
  <c r="I9" i="63" s="1"/>
  <c r="I14" i="63"/>
  <c r="E17" i="63"/>
  <c r="D21" i="70"/>
  <c r="G21" i="71"/>
  <c r="E9" i="63" l="1"/>
  <c r="C9" i="63"/>
</calcChain>
</file>

<file path=xl/sharedStrings.xml><?xml version="1.0" encoding="utf-8"?>
<sst xmlns="http://schemas.openxmlformats.org/spreadsheetml/2006/main" count="1317" uniqueCount="680">
  <si>
    <t>年　次</t>
    <rPh sb="0" eb="3">
      <t>ネンジ</t>
    </rPh>
    <phoneticPr fontId="2"/>
  </si>
  <si>
    <t>総  数             （店）</t>
    <rPh sb="0" eb="1">
      <t>フサ</t>
    </rPh>
    <rPh sb="3" eb="4">
      <t>カズ</t>
    </rPh>
    <phoneticPr fontId="2"/>
  </si>
  <si>
    <t>卸売業           （店）</t>
    <rPh sb="0" eb="3">
      <t>オロシウリギョウ</t>
    </rPh>
    <phoneticPr fontId="2"/>
  </si>
  <si>
    <t>小売業           （店）</t>
    <rPh sb="0" eb="3">
      <t>コウリギョウ</t>
    </rPh>
    <phoneticPr fontId="2"/>
  </si>
  <si>
    <t>増減率（％）</t>
    <phoneticPr fontId="2"/>
  </si>
  <si>
    <t>対前回</t>
    <rPh sb="0" eb="1">
      <t>タイ</t>
    </rPh>
    <rPh sb="1" eb="3">
      <t>ゼンカイ</t>
    </rPh>
    <phoneticPr fontId="2"/>
  </si>
  <si>
    <t>年平均</t>
    <rPh sb="0" eb="1">
      <t>ネン</t>
    </rPh>
    <rPh sb="1" eb="3">
      <t>ヘイキン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</si>
  <si>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</si>
  <si>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</si>
  <si>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（万円）</t>
    <rPh sb="1" eb="2">
      <t>マン</t>
    </rPh>
    <rPh sb="2" eb="3">
      <t>エン</t>
    </rPh>
    <phoneticPr fontId="2"/>
  </si>
  <si>
    <t>商店数</t>
    <rPh sb="0" eb="3">
      <t>ショウテンスウ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</si>
  <si>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</si>
  <si>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増減率</t>
    <rPh sb="0" eb="2">
      <t>ゾウゲン</t>
    </rPh>
    <rPh sb="2" eb="3">
      <t>リツ</t>
    </rPh>
    <phoneticPr fontId="2"/>
  </si>
  <si>
    <t>合計</t>
    <rPh sb="0" eb="2">
      <t>ゴウケイ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</si>
  <si>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</si>
  <si>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</si>
  <si>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山  形  県</t>
    <rPh sb="0" eb="7">
      <t>ヤマガタケン</t>
    </rPh>
    <phoneticPr fontId="2"/>
  </si>
  <si>
    <t>山  形  市</t>
    <rPh sb="0" eb="7">
      <t>ヤマガタシ</t>
    </rPh>
    <phoneticPr fontId="2"/>
  </si>
  <si>
    <t>構 成 比（％）</t>
    <rPh sb="0" eb="5">
      <t>コウセイヒ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</si>
  <si>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</si>
  <si>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</si>
  <si>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（店）</t>
    <rPh sb="1" eb="2">
      <t>ミセ</t>
    </rPh>
    <phoneticPr fontId="2"/>
  </si>
  <si>
    <t>（人）</t>
    <rPh sb="1" eb="2">
      <t>ニン</t>
    </rPh>
    <phoneticPr fontId="2"/>
  </si>
  <si>
    <t>売場面積</t>
    <rPh sb="0" eb="2">
      <t>ウリバ</t>
    </rPh>
    <rPh sb="2" eb="4">
      <t>メンセキ</t>
    </rPh>
    <phoneticPr fontId="2"/>
  </si>
  <si>
    <t>H3</t>
    <phoneticPr fontId="2"/>
  </si>
  <si>
    <t>※管理、補助的経済活動を行う事業所及び卸売業内格格付不能、小売業内格付不能を含む。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7">
      <t>ジギョウショ</t>
    </rPh>
    <rPh sb="17" eb="18">
      <t>オヨ</t>
    </rPh>
    <rPh sb="19" eb="21">
      <t>オロシウリ</t>
    </rPh>
    <rPh sb="21" eb="22">
      <t>ギョウ</t>
    </rPh>
    <rPh sb="22" eb="23">
      <t>ナイ</t>
    </rPh>
    <rPh sb="23" eb="24">
      <t>カク</t>
    </rPh>
    <rPh sb="24" eb="25">
      <t>カク</t>
    </rPh>
    <rPh sb="25" eb="26">
      <t>ツ</t>
    </rPh>
    <rPh sb="26" eb="28">
      <t>フノウ</t>
    </rPh>
    <rPh sb="29" eb="32">
      <t>コウリギョウ</t>
    </rPh>
    <rPh sb="32" eb="33">
      <t>ナイ</t>
    </rPh>
    <rPh sb="33" eb="34">
      <t>カク</t>
    </rPh>
    <rPh sb="34" eb="35">
      <t>ツ</t>
    </rPh>
    <rPh sb="35" eb="37">
      <t>フノウ</t>
    </rPh>
    <rPh sb="38" eb="39">
      <t>フク</t>
    </rPh>
    <phoneticPr fontId="2"/>
  </si>
  <si>
    <t>５３　建築材料，鉱物・金属材料等卸売業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2"/>
  </si>
  <si>
    <t>５７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2"/>
  </si>
  <si>
    <t>５９　機械器具小売業</t>
    <rPh sb="3" eb="5">
      <t>キカイ</t>
    </rPh>
    <rPh sb="5" eb="7">
      <t>キグ</t>
    </rPh>
    <rPh sb="7" eb="10">
      <t>コウリギョウ</t>
    </rPh>
    <phoneticPr fontId="2"/>
  </si>
  <si>
    <t>（万円）</t>
    <rPh sb="1" eb="3">
      <t>マンエン</t>
    </rPh>
    <phoneticPr fontId="2"/>
  </si>
  <si>
    <t>卸売業計</t>
    <rPh sb="0" eb="1">
      <t>オロシ</t>
    </rPh>
    <rPh sb="1" eb="2">
      <t>ウ</t>
    </rPh>
    <rPh sb="2" eb="3">
      <t>ギョウ</t>
    </rPh>
    <rPh sb="3" eb="4">
      <t>ケイ</t>
    </rPh>
    <phoneticPr fontId="2"/>
  </si>
  <si>
    <t>５１　繊維・衣服等卸売業</t>
    <rPh sb="3" eb="5">
      <t>センイ</t>
    </rPh>
    <rPh sb="6" eb="8">
      <t>イフク</t>
    </rPh>
    <rPh sb="8" eb="9">
      <t>トウ</t>
    </rPh>
    <rPh sb="9" eb="11">
      <t>オロシウ</t>
    </rPh>
    <rPh sb="11" eb="12">
      <t>ギョウ</t>
    </rPh>
    <phoneticPr fontId="2"/>
  </si>
  <si>
    <t>５２　飲食料品卸売業</t>
    <rPh sb="3" eb="5">
      <t>インショク</t>
    </rPh>
    <rPh sb="5" eb="6">
      <t>リョウ</t>
    </rPh>
    <rPh sb="6" eb="7">
      <t>ヒン</t>
    </rPh>
    <rPh sb="7" eb="9">
      <t>オロシウリ</t>
    </rPh>
    <rPh sb="9" eb="10">
      <t>ギョウ</t>
    </rPh>
    <phoneticPr fontId="2"/>
  </si>
  <si>
    <t>５４　機械器具卸売業</t>
    <rPh sb="3" eb="5">
      <t>キカイ</t>
    </rPh>
    <rPh sb="5" eb="7">
      <t>キグ</t>
    </rPh>
    <rPh sb="7" eb="9">
      <t>オロシウ</t>
    </rPh>
    <rPh sb="9" eb="10">
      <t>ギョウ</t>
    </rPh>
    <phoneticPr fontId="2"/>
  </si>
  <si>
    <t>小売業計</t>
    <rPh sb="0" eb="2">
      <t>コウリ</t>
    </rPh>
    <rPh sb="2" eb="3">
      <t>ギョウ</t>
    </rPh>
    <rPh sb="3" eb="4">
      <t>ケイ</t>
    </rPh>
    <phoneticPr fontId="2"/>
  </si>
  <si>
    <t>５８　飲食料品小売業</t>
    <rPh sb="3" eb="5">
      <t>インショク</t>
    </rPh>
    <rPh sb="5" eb="6">
      <t>リョウ</t>
    </rPh>
    <rPh sb="6" eb="7">
      <t>ヒン</t>
    </rPh>
    <rPh sb="7" eb="9">
      <t>コウリ</t>
    </rPh>
    <rPh sb="9" eb="10">
      <t>ギョウ</t>
    </rPh>
    <phoneticPr fontId="2"/>
  </si>
  <si>
    <t>６０　その他の小売業</t>
    <rPh sb="5" eb="6">
      <t>タ</t>
    </rPh>
    <rPh sb="7" eb="9">
      <t>コウリ</t>
    </rPh>
    <rPh sb="9" eb="10">
      <t>ギョウ</t>
    </rPh>
    <phoneticPr fontId="2"/>
  </si>
  <si>
    <t>６１　無店舗小売業</t>
    <rPh sb="3" eb="4">
      <t>ム</t>
    </rPh>
    <rPh sb="4" eb="6">
      <t>テンポ</t>
    </rPh>
    <rPh sb="6" eb="9">
      <t>コウリギョウ</t>
    </rPh>
    <phoneticPr fontId="2"/>
  </si>
  <si>
    <t>商店数</t>
    <rPh sb="0" eb="2">
      <t>ショウテン</t>
    </rPh>
    <rPh sb="2" eb="3">
      <t>スウ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</si>
  <si>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</si>
  <si>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構成比</t>
    <rPh sb="0" eb="2">
      <t>コウセイ</t>
    </rPh>
    <rPh sb="2" eb="3">
      <t>ヒ</t>
    </rPh>
    <phoneticPr fontId="2"/>
  </si>
  <si>
    <t>店</t>
    <rPh sb="0" eb="1">
      <t>ミセ</t>
    </rPh>
    <phoneticPr fontId="2"/>
  </si>
  <si>
    <t>％</t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</si>
  <si>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</si>
  <si>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</si>
  <si>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>㎡</t>
    <phoneticPr fontId="2"/>
  </si>
  <si>
    <t>不詳（ゼロ含む）</t>
    <rPh sb="0" eb="2">
      <t>フショウ</t>
    </rPh>
    <rPh sb="5" eb="6">
      <t>フク</t>
    </rPh>
    <phoneticPr fontId="2"/>
  </si>
  <si>
    <t>-</t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</si>
  <si>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</si>
  <si>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総数</t>
    <rPh sb="0" eb="2">
      <t>ソウスウ</t>
    </rPh>
    <phoneticPr fontId="2"/>
  </si>
  <si>
    <t>小売業</t>
    <rPh sb="0" eb="1">
      <t>ショウ</t>
    </rPh>
    <rPh sb="1" eb="2">
      <t>ウ</t>
    </rPh>
    <rPh sb="2" eb="3">
      <t>ギョウ</t>
    </rPh>
    <phoneticPr fontId="2"/>
  </si>
  <si>
    <t>卸売業</t>
    <rPh sb="0" eb="1">
      <t>オロシ</t>
    </rPh>
    <rPh sb="1" eb="2">
      <t>ウ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</si>
  <si>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</si>
  <si>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（店）</t>
    <rPh sb="1" eb="2">
      <t>テン</t>
    </rPh>
    <phoneticPr fontId="2"/>
  </si>
  <si>
    <t>卸売業</t>
    <rPh sb="0" eb="3">
      <t>オロシウリギョウ</t>
    </rPh>
    <phoneticPr fontId="2"/>
  </si>
  <si>
    <t>○管理、補助的経済活動を行う事業所及び卸売業内格付不能、小売業内格付不能を含む。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7">
      <t>ジギョウショ</t>
    </rPh>
    <rPh sb="17" eb="18">
      <t>オヨ</t>
    </rPh>
    <rPh sb="19" eb="21">
      <t>オロシウ</t>
    </rPh>
    <rPh sb="21" eb="22">
      <t>ギョウ</t>
    </rPh>
    <rPh sb="22" eb="23">
      <t>ナイ</t>
    </rPh>
    <rPh sb="23" eb="24">
      <t>カク</t>
    </rPh>
    <rPh sb="24" eb="25">
      <t>ツ</t>
    </rPh>
    <rPh sb="25" eb="27">
      <t>フノウ</t>
    </rPh>
    <rPh sb="28" eb="30">
      <t>コウリ</t>
    </rPh>
    <rPh sb="30" eb="31">
      <t>ギョウ</t>
    </rPh>
    <rPh sb="31" eb="32">
      <t>ナイ</t>
    </rPh>
    <rPh sb="32" eb="33">
      <t>カク</t>
    </rPh>
    <rPh sb="33" eb="34">
      <t>ツキ</t>
    </rPh>
    <rPh sb="34" eb="36">
      <t>フノウ</t>
    </rPh>
    <rPh sb="37" eb="38">
      <t>フク</t>
    </rPh>
    <phoneticPr fontId="2"/>
  </si>
  <si>
    <t>※参考（全数編）　</t>
    <rPh sb="1" eb="3">
      <t>サンコウ</t>
    </rPh>
    <rPh sb="4" eb="6">
      <t>ゼンスウ</t>
    </rPh>
    <rPh sb="6" eb="7">
      <t>ヘン</t>
    </rPh>
    <phoneticPr fontId="2"/>
  </si>
  <si>
    <t>表９　商店数、従業者数及び年間商品販売額</t>
    <rPh sb="0" eb="1">
      <t>ヒョウ</t>
    </rPh>
    <rPh sb="3" eb="5">
      <t>ショウテン</t>
    </rPh>
    <rPh sb="5" eb="6">
      <t>スウ</t>
    </rPh>
    <rPh sb="7" eb="8">
      <t>ジュ</t>
    </rPh>
    <rPh sb="8" eb="9">
      <t>ギョウ</t>
    </rPh>
    <rPh sb="9" eb="10">
      <t>シャ</t>
    </rPh>
    <rPh sb="10" eb="11">
      <t>スウ</t>
    </rPh>
    <rPh sb="11" eb="12">
      <t>オヨ</t>
    </rPh>
    <rPh sb="13" eb="15">
      <t>ネンカン</t>
    </rPh>
    <rPh sb="15" eb="17">
      <t>ショウヒン</t>
    </rPh>
    <rPh sb="17" eb="19">
      <t>ハンバイ</t>
    </rPh>
    <rPh sb="19" eb="20">
      <t>ガク</t>
    </rPh>
    <phoneticPr fontId="2"/>
  </si>
  <si>
    <t>総  数             （万円）</t>
    <rPh sb="1" eb="2">
      <t>フサ</t>
    </rPh>
    <rPh sb="4" eb="5">
      <t>カズ</t>
    </rPh>
    <rPh sb="19" eb="21">
      <t>マンエン</t>
    </rPh>
    <phoneticPr fontId="2"/>
  </si>
  <si>
    <t>卸売業           （万円）</t>
    <rPh sb="1" eb="4">
      <t>オロシウリギョウ</t>
    </rPh>
    <rPh sb="16" eb="18">
      <t>マンエン</t>
    </rPh>
    <phoneticPr fontId="2"/>
  </si>
  <si>
    <t>小売業           （万円）</t>
    <rPh sb="1" eb="4">
      <t>コウリギョウ</t>
    </rPh>
    <rPh sb="16" eb="18">
      <t>マンエン</t>
    </rPh>
    <phoneticPr fontId="2"/>
  </si>
  <si>
    <t>総  数             （人）</t>
    <rPh sb="1" eb="2">
      <t>フサ</t>
    </rPh>
    <rPh sb="4" eb="5">
      <t>カズ</t>
    </rPh>
    <rPh sb="19" eb="20">
      <t>ニン</t>
    </rPh>
    <phoneticPr fontId="2"/>
  </si>
  <si>
    <t>卸売業           （人）</t>
    <rPh sb="1" eb="4">
      <t>オロシウリギョウ</t>
    </rPh>
    <rPh sb="16" eb="17">
      <t>ニン</t>
    </rPh>
    <phoneticPr fontId="2"/>
  </si>
  <si>
    <t>小売業           （人）</t>
    <rPh sb="1" eb="4">
      <t>コウリギョウ</t>
    </rPh>
    <rPh sb="16" eb="17">
      <t>ニン</t>
    </rPh>
    <phoneticPr fontId="2"/>
  </si>
  <si>
    <t>1商店当たり年間商品販売額</t>
    <rPh sb="0" eb="2">
      <t>ショウテン</t>
    </rPh>
    <rPh sb="2" eb="3">
      <t>ア</t>
    </rPh>
    <rPh sb="5" eb="7">
      <t>ネンカン</t>
    </rPh>
    <rPh sb="7" eb="9">
      <t>ショウヒン</t>
    </rPh>
    <rPh sb="9" eb="11">
      <t>ハンバイ</t>
    </rPh>
    <rPh sb="11" eb="12">
      <t>ガク</t>
    </rPh>
    <phoneticPr fontId="2"/>
  </si>
  <si>
    <t>（万円）</t>
    <rPh sb="2" eb="4">
      <t>マンエン</t>
    </rPh>
    <phoneticPr fontId="2"/>
  </si>
  <si>
    <t>従業者１人当たり年間商品販売額</t>
    <rPh sb="0" eb="2">
      <t>ジュウギョウシャ</t>
    </rPh>
    <rPh sb="3" eb="4">
      <t>ニン</t>
    </rPh>
    <rPh sb="4" eb="5">
      <t>ア</t>
    </rPh>
    <rPh sb="7" eb="9">
      <t>ネンカン</t>
    </rPh>
    <rPh sb="9" eb="11">
      <t>ショウヒン</t>
    </rPh>
    <rPh sb="11" eb="13">
      <t>ハンバイ</t>
    </rPh>
    <rPh sb="13" eb="14">
      <t>ガク</t>
    </rPh>
    <phoneticPr fontId="2"/>
  </si>
  <si>
    <t xml:space="preserve">小売業   売場面積     </t>
    <rPh sb="1" eb="4">
      <t>コウリギョウ</t>
    </rPh>
    <rPh sb="6" eb="8">
      <t>ウリバ</t>
    </rPh>
    <rPh sb="8" eb="10">
      <t>メンセキ</t>
    </rPh>
    <phoneticPr fontId="2"/>
  </si>
  <si>
    <t>（㎡）</t>
    <phoneticPr fontId="2"/>
  </si>
  <si>
    <t>S54</t>
    <phoneticPr fontId="2"/>
  </si>
  <si>
    <t>平成26年</t>
    <rPh sb="0" eb="2">
      <t>ヘイセイ</t>
    </rPh>
    <rPh sb="4" eb="5">
      <t>ネン</t>
    </rPh>
    <phoneticPr fontId="2"/>
  </si>
  <si>
    <t>（%）</t>
    <phoneticPr fontId="2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</si>
  <si>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</si>
  <si>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</si>
  <si>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</si>
  <si>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山形市</t>
    <rPh sb="0" eb="3">
      <t>ヤマガタシ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</si>
  <si>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</si>
  <si>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</si>
  <si>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2">
      <t>ムラヤマ</t>
    </rPh>
    <rPh sb="2" eb="3">
      <t>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</si>
  <si>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</si>
  <si>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</si>
  <si>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</si>
  <si>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山辺町</t>
    <rPh sb="0" eb="2">
      <t>ヤマノベ</t>
    </rPh>
    <rPh sb="2" eb="3">
      <t>マチ</t>
    </rPh>
    <phoneticPr fontId="2"/>
  </si>
  <si>
    <t>中山町</t>
    <rPh sb="0" eb="2">
      <t>ナカヤマ</t>
    </rPh>
    <rPh sb="2" eb="3">
      <t>マチ</t>
    </rPh>
    <phoneticPr fontId="2"/>
  </si>
  <si>
    <t>河北町</t>
    <rPh sb="0" eb="3">
      <t>カホクチョウ</t>
    </rPh>
    <phoneticPr fontId="2"/>
  </si>
  <si>
    <t>西川町</t>
    <rPh sb="0" eb="2">
      <t>ニシカワ</t>
    </rPh>
    <rPh sb="2" eb="3">
      <t>マチ</t>
    </rPh>
    <phoneticPr fontId="2"/>
  </si>
  <si>
    <t>朝日町</t>
    <rPh sb="0" eb="3">
      <t>アサヒチョウ</t>
    </rPh>
    <phoneticPr fontId="2"/>
  </si>
  <si>
    <t>大江町</t>
    <rPh sb="0" eb="2">
      <t>オオエ</t>
    </rPh>
    <rPh sb="2" eb="3">
      <t>マチ</t>
    </rPh>
    <phoneticPr fontId="2"/>
  </si>
  <si>
    <t>大石田町</t>
    <rPh sb="0" eb="3">
      <t>オオイシダ</t>
    </rPh>
    <rPh sb="3" eb="4">
      <t>チョウ</t>
    </rPh>
    <phoneticPr fontId="2"/>
  </si>
  <si>
    <t>最上地域計</t>
    <rPh sb="0" eb="2">
      <t>モガミ</t>
    </rPh>
    <rPh sb="2" eb="4">
      <t>チイキ</t>
    </rPh>
    <rPh sb="4" eb="5">
      <t>ケイ</t>
    </rPh>
    <phoneticPr fontId="2"/>
  </si>
  <si>
    <t>村山地域計</t>
    <rPh sb="1" eb="3">
      <t>ムラヤマ</t>
    </rPh>
    <rPh sb="3" eb="5">
      <t>チイキケイ</t>
    </rPh>
    <phoneticPr fontId="2"/>
  </si>
  <si>
    <t>新庄市</t>
    <rPh sb="0" eb="3">
      <t>シンジョウシ</t>
    </rPh>
    <phoneticPr fontId="2"/>
  </si>
  <si>
    <t>金山町</t>
    <rPh sb="0" eb="2">
      <t>カネヤマ</t>
    </rPh>
    <rPh sb="2" eb="3">
      <t>マチ</t>
    </rPh>
    <phoneticPr fontId="2"/>
  </si>
  <si>
    <t>最上町</t>
    <rPh sb="0" eb="2">
      <t>モガミ</t>
    </rPh>
    <rPh sb="2" eb="3">
      <t>マチ</t>
    </rPh>
    <phoneticPr fontId="2"/>
  </si>
  <si>
    <t>舟形町</t>
    <rPh sb="0" eb="3">
      <t>フナガタマチ</t>
    </rPh>
    <phoneticPr fontId="2"/>
  </si>
  <si>
    <t>真室川町</t>
    <rPh sb="0" eb="4">
      <t>マムロガワマチ</t>
    </rPh>
    <phoneticPr fontId="2"/>
  </si>
  <si>
    <t>大蔵村</t>
    <rPh sb="0" eb="2">
      <t>オオクラ</t>
    </rPh>
    <rPh sb="2" eb="3">
      <t>ムラ</t>
    </rPh>
    <phoneticPr fontId="2"/>
  </si>
  <si>
    <t>鮭川村</t>
    <rPh sb="0" eb="2">
      <t>サケカワ</t>
    </rPh>
    <rPh sb="2" eb="3">
      <t>ムラ</t>
    </rPh>
    <phoneticPr fontId="2"/>
  </si>
  <si>
    <t>戸沢村</t>
    <rPh sb="0" eb="3">
      <t>トザワムラ</t>
    </rPh>
    <phoneticPr fontId="2"/>
  </si>
  <si>
    <t>置賜地域計</t>
    <rPh sb="0" eb="1">
      <t>オ</t>
    </rPh>
    <rPh sb="1" eb="2">
      <t>タマ</t>
    </rPh>
    <rPh sb="2" eb="4">
      <t>チイキ</t>
    </rPh>
    <rPh sb="4" eb="5">
      <t>ケイ</t>
    </rPh>
    <phoneticPr fontId="2"/>
  </si>
  <si>
    <t>米沢市</t>
    <rPh sb="0" eb="3">
      <t>ヨネザワシ</t>
    </rPh>
    <phoneticPr fontId="2"/>
  </si>
  <si>
    <t>長井市</t>
    <rPh sb="0" eb="2">
      <t>ナガイ</t>
    </rPh>
    <rPh sb="2" eb="3">
      <t>シ</t>
    </rPh>
    <phoneticPr fontId="2"/>
  </si>
  <si>
    <t>南陽市</t>
    <rPh sb="0" eb="3">
      <t>ナンヨウシ</t>
    </rPh>
    <phoneticPr fontId="2"/>
  </si>
  <si>
    <t>高畠町</t>
    <rPh sb="0" eb="3">
      <t>タカハタマチ</t>
    </rPh>
    <phoneticPr fontId="2"/>
  </si>
  <si>
    <t>川西町</t>
    <rPh sb="0" eb="2">
      <t>カワニシ</t>
    </rPh>
    <rPh sb="2" eb="3">
      <t>マチ</t>
    </rPh>
    <phoneticPr fontId="2"/>
  </si>
  <si>
    <t>小国町</t>
    <rPh sb="0" eb="3">
      <t>オグニマチ</t>
    </rPh>
    <phoneticPr fontId="2"/>
  </si>
  <si>
    <t>白鷹町</t>
    <rPh sb="0" eb="3">
      <t>シラタカマチ</t>
    </rPh>
    <phoneticPr fontId="2"/>
  </si>
  <si>
    <t>飯豊町</t>
    <rPh sb="0" eb="3">
      <t>イイデマチ</t>
    </rPh>
    <phoneticPr fontId="2"/>
  </si>
  <si>
    <t>庄内地域計</t>
    <rPh sb="0" eb="2">
      <t>ショウナイ</t>
    </rPh>
    <rPh sb="2" eb="4">
      <t>チイキ</t>
    </rPh>
    <rPh sb="4" eb="5">
      <t>ケイ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</si>
  <si>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</si>
  <si>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</si>
  <si>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三川町</t>
    <rPh sb="0" eb="3">
      <t>ミカワマチ</t>
    </rPh>
    <phoneticPr fontId="2"/>
  </si>
  <si>
    <t>庄内町</t>
    <rPh sb="0" eb="2">
      <t>ショウナイ</t>
    </rPh>
    <rPh sb="2" eb="3">
      <t>マチ</t>
    </rPh>
    <phoneticPr fontId="2"/>
  </si>
  <si>
    <t>遊佐町</t>
    <rPh sb="0" eb="3">
      <t>ユザマチ</t>
    </rPh>
    <phoneticPr fontId="2"/>
  </si>
  <si>
    <t>※管理、補助的経済活動を行う事業所及び卸売業内格付不能、小売業内格付不能を含む。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6">
      <t>ジギョウ</t>
    </rPh>
    <rPh sb="16" eb="17">
      <t>ショ</t>
    </rPh>
    <rPh sb="17" eb="18">
      <t>オヨ</t>
    </rPh>
    <rPh sb="19" eb="21">
      <t>オロシウリ</t>
    </rPh>
    <rPh sb="21" eb="22">
      <t>ギョウ</t>
    </rPh>
    <rPh sb="22" eb="23">
      <t>ナイ</t>
    </rPh>
    <rPh sb="23" eb="24">
      <t>カク</t>
    </rPh>
    <rPh sb="24" eb="25">
      <t>ツ</t>
    </rPh>
    <rPh sb="25" eb="27">
      <t>フノウ</t>
    </rPh>
    <rPh sb="28" eb="31">
      <t>コウリギョウ</t>
    </rPh>
    <rPh sb="31" eb="32">
      <t>ナイ</t>
    </rPh>
    <rPh sb="32" eb="33">
      <t>カク</t>
    </rPh>
    <rPh sb="33" eb="34">
      <t>ツ</t>
    </rPh>
    <rPh sb="34" eb="36">
      <t>フノウ</t>
    </rPh>
    <rPh sb="37" eb="38">
      <t>フク</t>
    </rPh>
    <phoneticPr fontId="2"/>
  </si>
  <si>
    <t>―</t>
    <phoneticPr fontId="2"/>
  </si>
  <si>
    <t>☓</t>
    <phoneticPr fontId="2"/>
  </si>
  <si>
    <t>商店数（店）</t>
    <rPh sb="1" eb="4">
      <t>ショウテンスウ</t>
    </rPh>
    <rPh sb="5" eb="6">
      <t>テン</t>
    </rPh>
    <phoneticPr fontId="2"/>
  </si>
  <si>
    <t>従業者数（人）</t>
    <rPh sb="1" eb="4">
      <t>ジュウギョウシャ</t>
    </rPh>
    <rPh sb="4" eb="5">
      <t>スウ</t>
    </rPh>
    <rPh sb="6" eb="7">
      <t>ニン</t>
    </rPh>
    <phoneticPr fontId="2"/>
  </si>
  <si>
    <t>年間商品販売額（万円）</t>
    <rPh sb="1" eb="3">
      <t>ネンカン</t>
    </rPh>
    <rPh sb="3" eb="5">
      <t>ショウヒン</t>
    </rPh>
    <rPh sb="5" eb="8">
      <t>ハンバイガク</t>
    </rPh>
    <rPh sb="9" eb="11">
      <t>マンエン</t>
    </rPh>
    <phoneticPr fontId="2"/>
  </si>
  <si>
    <t>従業者数（人）</t>
    <rPh sb="1" eb="3">
      <t>ジュウギョウ</t>
    </rPh>
    <rPh sb="3" eb="4">
      <t>シャ</t>
    </rPh>
    <rPh sb="4" eb="5">
      <t>スウ</t>
    </rPh>
    <rPh sb="6" eb="7">
      <t>ニン</t>
    </rPh>
    <phoneticPr fontId="2"/>
  </si>
  <si>
    <t>年間商品販売額（万円）</t>
    <rPh sb="1" eb="3">
      <t>ネンカン</t>
    </rPh>
    <rPh sb="3" eb="5">
      <t>ショウヒン</t>
    </rPh>
    <rPh sb="5" eb="7">
      <t>ハンバイ</t>
    </rPh>
    <rPh sb="7" eb="8">
      <t>ガク</t>
    </rPh>
    <rPh sb="9" eb="11">
      <t>マンエン</t>
    </rPh>
    <phoneticPr fontId="2"/>
  </si>
  <si>
    <t>総数</t>
    <rPh sb="0" eb="1">
      <t>ソウスウ</t>
    </rPh>
    <phoneticPr fontId="2"/>
  </si>
  <si>
    <t>卸売業</t>
    <rPh sb="0" eb="2">
      <t>オロシウリ</t>
    </rPh>
    <rPh sb="2" eb="3">
      <t>ギョウ</t>
    </rPh>
    <phoneticPr fontId="2"/>
  </si>
  <si>
    <t>（人）</t>
    <rPh sb="2" eb="3">
      <t>ニン</t>
    </rPh>
    <phoneticPr fontId="2"/>
  </si>
  <si>
    <t>（万円）</t>
    <rPh sb="2" eb="3">
      <t>マン</t>
    </rPh>
    <rPh sb="3" eb="4">
      <t>エン</t>
    </rPh>
    <phoneticPr fontId="2"/>
  </si>
  <si>
    <t>県      計</t>
    <phoneticPr fontId="2"/>
  </si>
  <si>
    <t>市      計</t>
    <rPh sb="1" eb="2">
      <t>シケイ</t>
    </rPh>
    <phoneticPr fontId="2"/>
  </si>
  <si>
    <t>町  村  計</t>
    <rPh sb="3" eb="4">
      <t>ムラ</t>
    </rPh>
    <rPh sb="6" eb="7">
      <t>ケイ</t>
    </rPh>
    <phoneticPr fontId="2"/>
  </si>
  <si>
    <t>商業統計　山形市</t>
    <rPh sb="0" eb="2">
      <t>ショウギョウ</t>
    </rPh>
    <rPh sb="2" eb="4">
      <t>トウケイ</t>
    </rPh>
    <rPh sb="5" eb="8">
      <t>ヤマガタシ</t>
    </rPh>
    <phoneticPr fontId="2"/>
  </si>
  <si>
    <t>平成28年</t>
    <rPh sb="0" eb="2">
      <t>ヘイセイ</t>
    </rPh>
    <rPh sb="4" eb="5">
      <t>ネン</t>
    </rPh>
    <phoneticPr fontId="2"/>
  </si>
  <si>
    <t>―</t>
  </si>
  <si>
    <t>平成28年</t>
    <rPh sb="1" eb="3">
      <t>ヘイセイネン</t>
    </rPh>
    <phoneticPr fontId="2"/>
  </si>
  <si>
    <t>５０　各種商品卸売業</t>
    <phoneticPr fontId="2"/>
  </si>
  <si>
    <t>５５　その他の卸売業</t>
    <rPh sb="5" eb="6">
      <t>タ</t>
    </rPh>
    <rPh sb="7" eb="9">
      <t>オロシウ</t>
    </rPh>
    <rPh sb="9" eb="10">
      <t>ギョウ</t>
    </rPh>
    <phoneticPr fontId="2"/>
  </si>
  <si>
    <t>５６　各種商品小売業</t>
    <phoneticPr fontId="2"/>
  </si>
  <si>
    <t>H28
商店数</t>
    <rPh sb="4" eb="7">
      <t>ショウテンスウ</t>
    </rPh>
    <phoneticPr fontId="2"/>
  </si>
  <si>
    <t>H28
従業者数</t>
    <rPh sb="4" eb="5">
      <t>ジュウ</t>
    </rPh>
    <rPh sb="5" eb="8">
      <t>ギョウシャスウ</t>
    </rPh>
    <phoneticPr fontId="2"/>
  </si>
  <si>
    <t>H28
年間商品
販売額（万円）</t>
    <rPh sb="4" eb="6">
      <t>ネンカン</t>
    </rPh>
    <rPh sb="6" eb="8">
      <t>ショウヒン</t>
    </rPh>
    <rPh sb="9" eb="11">
      <t>ハンバイ</t>
    </rPh>
    <rPh sb="11" eb="12">
      <t>ガク</t>
    </rPh>
    <rPh sb="13" eb="15">
      <t>マンエン</t>
    </rPh>
    <phoneticPr fontId="2"/>
  </si>
  <si>
    <t>H28
１店当たり年間商品販売額（万円）</t>
    <rPh sb="5" eb="6">
      <t>ミセ</t>
    </rPh>
    <rPh sb="6" eb="7">
      <t>ア</t>
    </rPh>
    <rPh sb="9" eb="16">
      <t>ネンカンショウヒンハンバイガク</t>
    </rPh>
    <rPh sb="17" eb="19">
      <t>マンエン</t>
    </rPh>
    <phoneticPr fontId="2"/>
  </si>
  <si>
    <t>H28
従業者１人当たり年間商品販売額（万円）</t>
    <rPh sb="4" eb="7">
      <t>ジュウギョウシャ</t>
    </rPh>
    <rPh sb="8" eb="9">
      <t>ニン</t>
    </rPh>
    <rPh sb="9" eb="10">
      <t>ア</t>
    </rPh>
    <rPh sb="12" eb="19">
      <t>ネンカンショウヒンハンバイガク</t>
    </rPh>
    <rPh sb="20" eb="22">
      <t>マンエン</t>
    </rPh>
    <phoneticPr fontId="2"/>
  </si>
  <si>
    <t>商業統計　山形市　</t>
    <rPh sb="0" eb="2">
      <t>ショウギョウ</t>
    </rPh>
    <rPh sb="2" eb="4">
      <t>トウケイ</t>
    </rPh>
    <rPh sb="5" eb="8">
      <t>ヤマガタシ</t>
    </rPh>
    <phoneticPr fontId="2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</si>
  <si>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</si>
  <si>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１～１０㎡未満</t>
    <rPh sb="5" eb="7">
      <t>ミマン</t>
    </rPh>
    <phoneticPr fontId="2"/>
  </si>
  <si>
    <t>１０～２０㎡未満</t>
    <rPh sb="6" eb="8">
      <t>ミマン</t>
    </rPh>
    <phoneticPr fontId="2"/>
  </si>
  <si>
    <t>２０～３０㎡未満</t>
    <rPh sb="6" eb="8">
      <t>ミマン</t>
    </rPh>
    <phoneticPr fontId="2"/>
  </si>
  <si>
    <t>３０～５０㎡未満</t>
    <rPh sb="6" eb="8">
      <t>ミマン</t>
    </rPh>
    <phoneticPr fontId="2"/>
  </si>
  <si>
    <t>５０～１００㎡未満</t>
    <rPh sb="7" eb="9">
      <t>ミマン</t>
    </rPh>
    <phoneticPr fontId="2"/>
  </si>
  <si>
    <t>１００～２００㎡未満</t>
    <rPh sb="8" eb="10">
      <t>ミマン</t>
    </rPh>
    <phoneticPr fontId="2"/>
  </si>
  <si>
    <t>５００～１，０００㎡未満</t>
    <rPh sb="10" eb="12">
      <t>ミマン</t>
    </rPh>
    <phoneticPr fontId="2"/>
  </si>
  <si>
    <t>２００～３００㎡未満</t>
    <rPh sb="8" eb="10">
      <t>ミマン</t>
    </rPh>
    <phoneticPr fontId="2"/>
  </si>
  <si>
    <t>３００～５００㎡未満</t>
    <rPh sb="8" eb="10">
      <t>ミマン</t>
    </rPh>
    <phoneticPr fontId="2"/>
  </si>
  <si>
    <t>１，５００～３，０００㎡未満</t>
    <rPh sb="12" eb="14">
      <t>ミマン</t>
    </rPh>
    <phoneticPr fontId="2"/>
  </si>
  <si>
    <t>１，０００～１，５００㎡未満</t>
    <rPh sb="12" eb="14">
      <t>ミマン</t>
    </rPh>
    <phoneticPr fontId="2"/>
  </si>
  <si>
    <t>３，０００㎡以上</t>
    <rPh sb="6" eb="8">
      <t>イジョウ</t>
    </rPh>
    <phoneticPr fontId="2"/>
  </si>
  <si>
    <t>年次</t>
    <rPh sb="0" eb="2">
      <t>ネンジ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</si>
  <si>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</si>
  <si>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構成比</t>
    <rPh sb="0" eb="1">
      <t>コウセイ</t>
    </rPh>
    <rPh sb="1" eb="2">
      <t>ヒ</t>
    </rPh>
    <phoneticPr fontId="2"/>
  </si>
  <si>
    <t>産業分類別</t>
    <phoneticPr fontId="2"/>
  </si>
  <si>
    <t>商　　　　店　　　　数</t>
    <rPh sb="0" eb="1">
      <t>ショウ</t>
    </rPh>
    <rPh sb="5" eb="6">
      <t>テン</t>
    </rPh>
    <rPh sb="10" eb="11">
      <t>カズ</t>
    </rPh>
    <phoneticPr fontId="2"/>
  </si>
  <si>
    <t>従　業　者　数　（人）</t>
    <rPh sb="0" eb="1">
      <t>ジュウ</t>
    </rPh>
    <rPh sb="2" eb="3">
      <t>ギョウ</t>
    </rPh>
    <rPh sb="4" eb="5">
      <t>シャ</t>
    </rPh>
    <rPh sb="6" eb="7">
      <t>スウ</t>
    </rPh>
    <rPh sb="9" eb="10">
      <t>ニン</t>
    </rPh>
    <phoneticPr fontId="2"/>
  </si>
  <si>
    <t>産業分類</t>
    <rPh sb="0" eb="2">
      <t>サンギョウ</t>
    </rPh>
    <rPh sb="2" eb="4">
      <t>ブンルイ</t>
    </rPh>
    <phoneticPr fontId="2"/>
  </si>
  <si>
    <t>計</t>
    <rPh sb="0" eb="1">
      <t>ケイ</t>
    </rPh>
    <phoneticPr fontId="2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</si>
  <si>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</si>
  <si>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</si>
  <si>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</si>
  <si>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臨　　　時</t>
    <rPh sb="0" eb="1">
      <t>ノゾム</t>
    </rPh>
    <rPh sb="4" eb="5">
      <t>ジ</t>
    </rPh>
    <phoneticPr fontId="2"/>
  </si>
  <si>
    <t>出向・派遣</t>
    <rPh sb="0" eb="2">
      <t>シュッコウ</t>
    </rPh>
    <rPh sb="3" eb="5">
      <t>ハケン</t>
    </rPh>
    <phoneticPr fontId="2"/>
  </si>
  <si>
    <t>年間商品</t>
    <rPh sb="0" eb="2">
      <t>ネンカン</t>
    </rPh>
    <rPh sb="2" eb="4">
      <t>ショウヒン</t>
    </rPh>
    <phoneticPr fontId="2"/>
  </si>
  <si>
    <t>その他の</t>
    <rPh sb="2" eb="3">
      <t>タ</t>
    </rPh>
    <phoneticPr fontId="2"/>
  </si>
  <si>
    <t>セルフ</t>
    <phoneticPr fontId="2"/>
  </si>
  <si>
    <t>非セルフ</t>
    <rPh sb="0" eb="1">
      <t>ヒ</t>
    </rPh>
    <phoneticPr fontId="2"/>
  </si>
  <si>
    <t>2人</t>
    <rPh sb="1" eb="2">
      <t>ニン</t>
    </rPh>
    <phoneticPr fontId="2"/>
  </si>
  <si>
    <t>3～4</t>
    <phoneticPr fontId="2"/>
  </si>
  <si>
    <t>5～9</t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</si>
  <si>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</si>
  <si>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</si>
  <si>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</si>
  <si>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</si>
  <si>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100人</t>
    <rPh sb="3" eb="4">
      <t>ニン</t>
    </rPh>
    <phoneticPr fontId="2"/>
  </si>
  <si>
    <t>雇用者数</t>
  </si>
  <si>
    <t>受入者数</t>
    <rPh sb="0" eb="2">
      <t>ウケイレ</t>
    </rPh>
    <rPh sb="2" eb="3">
      <t>シャ</t>
    </rPh>
    <rPh sb="3" eb="4">
      <t>スウ</t>
    </rPh>
    <phoneticPr fontId="2"/>
  </si>
  <si>
    <t>販売額</t>
    <rPh sb="0" eb="2">
      <t>ハンバイ</t>
    </rPh>
    <rPh sb="2" eb="3">
      <t>ガク</t>
    </rPh>
    <phoneticPr fontId="2"/>
  </si>
  <si>
    <t>収入額</t>
    <rPh sb="0" eb="2">
      <t>シュウニュウ</t>
    </rPh>
    <rPh sb="2" eb="3">
      <t>ガク</t>
    </rPh>
    <phoneticPr fontId="2"/>
  </si>
  <si>
    <t>（小売業のみ）</t>
    <rPh sb="1" eb="4">
      <t>コウリギョウ</t>
    </rPh>
    <phoneticPr fontId="2"/>
  </si>
  <si>
    <t>サービス</t>
    <phoneticPr fontId="2"/>
  </si>
  <si>
    <t>以下</t>
    <rPh sb="0" eb="2">
      <t>イカ</t>
    </rPh>
    <phoneticPr fontId="2"/>
  </si>
  <si>
    <t>以上</t>
    <rPh sb="0" eb="2">
      <t>イジョウ</t>
    </rPh>
    <phoneticPr fontId="2"/>
  </si>
  <si>
    <t>（㎡）</t>
    <phoneticPr fontId="2"/>
  </si>
  <si>
    <t>店数</t>
    <rPh sb="0" eb="1">
      <t>ミセ</t>
    </rPh>
    <rPh sb="1" eb="2">
      <t>スウ</t>
    </rPh>
    <phoneticPr fontId="2"/>
  </si>
  <si>
    <t>合　　　　　　計</t>
  </si>
  <si>
    <t>卸　売　業　計</t>
  </si>
  <si>
    <t>卸売業計</t>
    <rPh sb="0" eb="2">
      <t>オロシウリ</t>
    </rPh>
    <rPh sb="2" eb="3">
      <t>ギョウ</t>
    </rPh>
    <rPh sb="3" eb="4">
      <t>ケイ</t>
    </rPh>
    <phoneticPr fontId="2"/>
  </si>
  <si>
    <t>小　売　業　計</t>
    <rPh sb="0" eb="1">
      <t>ショウ</t>
    </rPh>
    <rPh sb="2" eb="3">
      <t>バイ</t>
    </rPh>
    <rPh sb="4" eb="5">
      <t>ギョウ</t>
    </rPh>
    <rPh sb="6" eb="7">
      <t>ケイ</t>
    </rPh>
    <phoneticPr fontId="16"/>
  </si>
  <si>
    <t>小売業計</t>
    <rPh sb="0" eb="3">
      <t>コウリギョウ</t>
    </rPh>
    <rPh sb="3" eb="4">
      <t>ケイ</t>
    </rPh>
    <phoneticPr fontId="2"/>
  </si>
  <si>
    <t>産業中分類（２桁）</t>
    <rPh sb="2" eb="3">
      <t>チュウ</t>
    </rPh>
    <rPh sb="3" eb="5">
      <t>ブンルイ</t>
    </rPh>
    <rPh sb="7" eb="8">
      <t>ケタ</t>
    </rPh>
    <phoneticPr fontId="2"/>
  </si>
  <si>
    <t>各種商品卸売業</t>
  </si>
  <si>
    <t>X</t>
    <phoneticPr fontId="2"/>
  </si>
  <si>
    <t>繊維・衣服等卸売業</t>
  </si>
  <si>
    <t>飲食料品卸売業</t>
  </si>
  <si>
    <t>建築材料,鉱物・金属材料等卸売業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5">
      <t>オロシウリ</t>
    </rPh>
    <rPh sb="15" eb="16">
      <t>ギョウ</t>
    </rPh>
    <phoneticPr fontId="16"/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</si>
  <si>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</si>
  <si>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</si>
  <si>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</si>
  <si>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</si>
  <si>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</si>
  <si>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</si>
  <si>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</si>
  <si>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</si>
  <si>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産業小分類（３桁）</t>
    <rPh sb="0" eb="2">
      <t>サンギョウ</t>
    </rPh>
    <rPh sb="2" eb="5">
      <t>ショウブンルイ</t>
    </rPh>
    <rPh sb="7" eb="8">
      <t>ケタ</t>
    </rPh>
    <phoneticPr fontId="2"/>
  </si>
  <si>
    <t>繊維品卸売業（衣服，身の回り品を除く）</t>
  </si>
  <si>
    <t>衣服卸売業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</si>
  <si>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</si>
  <si>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</si>
  <si>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</si>
  <si>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</si>
  <si>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</si>
  <si>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</si>
  <si>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</si>
  <si>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</si>
  <si>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</si>
  <si>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</si>
  <si>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</si>
  <si>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</si>
  <si>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</si>
  <si>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</si>
  <si>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</si>
  <si>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</si>
  <si>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</si>
  <si>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</si>
  <si>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</si>
  <si>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</si>
  <si>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</si>
  <si>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</si>
  <si>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</si>
  <si>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</si>
  <si>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</si>
  <si>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</si>
  <si>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</si>
  <si>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</si>
  <si>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</si>
  <si>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</si>
  <si>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</si>
  <si>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</si>
  <si>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</si>
  <si>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</si>
  <si>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</si>
  <si>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</si>
  <si>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</si>
  <si>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</si>
  <si>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</si>
  <si>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</si>
  <si>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</si>
  <si>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</si>
  <si>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</si>
  <si>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</si>
  <si>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</si>
  <si>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</si>
  <si>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産業細分類（４桁）</t>
    <rPh sb="0" eb="2">
      <t>サンギョウ</t>
    </rPh>
    <rPh sb="2" eb="5">
      <t>サイブンルイ</t>
    </rPh>
    <rPh sb="7" eb="8">
      <t>ケタ</t>
    </rPh>
    <phoneticPr fontId="2"/>
  </si>
  <si>
    <t>その他の各種商品卸売業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</si>
  <si>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</si>
  <si>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</si>
  <si>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</si>
  <si>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</si>
  <si>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</si>
  <si>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</si>
  <si>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</si>
  <si>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</si>
  <si>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</si>
  <si>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かばん・袋物卸売業</t>
  </si>
  <si>
    <t>その他の身の回り品卸売業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</si>
  <si>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</si>
  <si>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</si>
  <si>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</si>
  <si>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</si>
  <si>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</si>
  <si>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</si>
  <si>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</si>
  <si>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</si>
  <si>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</si>
  <si>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</si>
  <si>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</si>
  <si>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</si>
  <si>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</si>
  <si>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</si>
  <si>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</si>
  <si>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</si>
  <si>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</si>
  <si>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</si>
  <si>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</si>
  <si>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</si>
  <si>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塗料卸売業</t>
  </si>
  <si>
    <t>プラスチック卸売業</t>
  </si>
  <si>
    <t>その他の化学製品卸売業</t>
  </si>
  <si>
    <t>石油卸売業</t>
  </si>
  <si>
    <t>鉱物卸売業（石油を除く）</t>
    <rPh sb="0" eb="2">
      <t>コウブツ</t>
    </rPh>
    <rPh sb="2" eb="4">
      <t>オロシウリ</t>
    </rPh>
    <rPh sb="4" eb="5">
      <t>ギョウ</t>
    </rPh>
    <rPh sb="6" eb="8">
      <t>セキユ</t>
    </rPh>
    <rPh sb="9" eb="10">
      <t>ノゾ</t>
    </rPh>
    <phoneticPr fontId="16"/>
  </si>
  <si>
    <t>鉄鋼粗製品卸売業</t>
  </si>
  <si>
    <t>鉄鋼一次製品卸売業</t>
  </si>
  <si>
    <t>その他の鉄鋼製品卸売業</t>
  </si>
  <si>
    <t>非鉄金属地金卸売業</t>
  </si>
  <si>
    <t>X</t>
    <phoneticPr fontId="2"/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</si>
  <si>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</si>
  <si>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</si>
  <si>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</si>
  <si>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</si>
  <si>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</si>
  <si>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</si>
  <si>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</si>
  <si>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</si>
  <si>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</si>
  <si>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</si>
  <si>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</si>
  <si>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</si>
  <si>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</si>
  <si>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</si>
  <si>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</si>
  <si>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</si>
  <si>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</si>
  <si>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</si>
  <si>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</si>
  <si>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</si>
  <si>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</si>
  <si>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</si>
  <si>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</si>
  <si>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</si>
  <si>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</si>
  <si>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</si>
  <si>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</si>
  <si>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</si>
  <si>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</si>
  <si>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</si>
  <si>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</si>
  <si>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</si>
  <si>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</si>
  <si>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</si>
  <si>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</si>
  <si>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</si>
  <si>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</si>
  <si>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</si>
  <si>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</si>
  <si>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</si>
  <si>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</si>
  <si>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</si>
  <si>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</si>
  <si>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</si>
  <si>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</si>
  <si>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履物小売業（靴を除く）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</si>
  <si>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</si>
  <si>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</si>
  <si>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</si>
  <si>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</si>
  <si>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野菜小売業</t>
  </si>
  <si>
    <t>果実小売業</t>
  </si>
  <si>
    <t>食肉小売業（卵，鳥肉を除く）</t>
  </si>
  <si>
    <t>卵・鳥肉小売業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</si>
  <si>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</si>
  <si>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</si>
  <si>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</si>
  <si>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</si>
  <si>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</si>
  <si>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</si>
  <si>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</si>
  <si>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</si>
  <si>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</si>
  <si>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</si>
  <si>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</si>
  <si>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</si>
  <si>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</si>
  <si>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</si>
  <si>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</si>
  <si>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</si>
  <si>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</si>
  <si>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</si>
  <si>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</si>
  <si>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</si>
  <si>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</si>
  <si>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家具小売業</t>
  </si>
  <si>
    <t>建具小売業</t>
  </si>
  <si>
    <t>畳小売業</t>
  </si>
  <si>
    <t>宗教用具小売業</t>
  </si>
  <si>
    <t>金物小売業</t>
  </si>
  <si>
    <t>荒物小売業</t>
  </si>
  <si>
    <t>陶磁器・ガラス器小売業</t>
  </si>
  <si>
    <t>他に分類されないじゅう器小売業</t>
  </si>
  <si>
    <t>ドラッグストア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</si>
  <si>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</si>
  <si>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</si>
  <si>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</si>
  <si>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</si>
  <si>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</si>
  <si>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</si>
  <si>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</si>
  <si>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</si>
  <si>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</si>
  <si>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</si>
  <si>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</si>
  <si>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</si>
  <si>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</si>
  <si>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</si>
  <si>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</si>
  <si>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</si>
  <si>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</si>
  <si>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</si>
  <si>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</si>
  <si>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</si>
  <si>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</si>
  <si>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</si>
  <si>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</si>
  <si>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</si>
  <si>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</si>
  <si>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</si>
  <si>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</si>
  <si>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</si>
  <si>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</si>
  <si>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</si>
  <si>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地　区</t>
    <rPh sb="0" eb="1">
      <t>チ</t>
    </rPh>
    <rPh sb="2" eb="3">
      <t>ク</t>
    </rPh>
    <phoneticPr fontId="2"/>
  </si>
  <si>
    <t>町　丁　区　別</t>
    <rPh sb="0" eb="1">
      <t>チョウ</t>
    </rPh>
    <rPh sb="2" eb="3">
      <t>チョウ</t>
    </rPh>
    <rPh sb="4" eb="5">
      <t>ク</t>
    </rPh>
    <rPh sb="6" eb="7">
      <t>ベツ</t>
    </rPh>
    <phoneticPr fontId="2"/>
  </si>
  <si>
    <t>従　  業　  員 　 規  　模　  別 　 商  　店  　数　  （店）</t>
    <rPh sb="0" eb="1">
      <t>ジュウ</t>
    </rPh>
    <rPh sb="4" eb="5">
      <t>ギョウ</t>
    </rPh>
    <rPh sb="8" eb="9">
      <t>イン</t>
    </rPh>
    <rPh sb="12" eb="13">
      <t>キ</t>
    </rPh>
    <rPh sb="16" eb="17">
      <t>ボ</t>
    </rPh>
    <rPh sb="20" eb="21">
      <t>ベツ</t>
    </rPh>
    <rPh sb="24" eb="25">
      <t>ショウ</t>
    </rPh>
    <rPh sb="28" eb="29">
      <t>テン</t>
    </rPh>
    <rPh sb="32" eb="33">
      <t>カズ</t>
    </rPh>
    <rPh sb="37" eb="38">
      <t>テン</t>
    </rPh>
    <phoneticPr fontId="2"/>
  </si>
  <si>
    <t>従事者数計（人）</t>
    <rPh sb="0" eb="3">
      <t>ジュウジシャ</t>
    </rPh>
    <rPh sb="3" eb="4">
      <t>スウ</t>
    </rPh>
    <rPh sb="4" eb="5">
      <t>ケイ</t>
    </rPh>
    <rPh sb="6" eb="7">
      <t>ヒト</t>
    </rPh>
    <phoneticPr fontId="2"/>
  </si>
  <si>
    <t>売場面積（㎡）</t>
    <rPh sb="0" eb="2">
      <t>ウリバ</t>
    </rPh>
    <rPh sb="2" eb="4">
      <t>メンセキ</t>
    </rPh>
    <phoneticPr fontId="2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</si>
  <si>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2"/>
  </si>
  <si>
    <t>その他の収入（万円）</t>
    <rPh sb="2" eb="3">
      <t>タ</t>
    </rPh>
    <rPh sb="4" eb="6">
      <t>シュウニュウ</t>
    </rPh>
    <rPh sb="7" eb="9">
      <t>マンエン</t>
    </rPh>
    <phoneticPr fontId="2"/>
  </si>
  <si>
    <t>2人以下</t>
    <rPh sb="1" eb="2">
      <t>ニン</t>
    </rPh>
    <rPh sb="2" eb="4">
      <t>イカ</t>
    </rPh>
    <phoneticPr fontId="2"/>
  </si>
  <si>
    <t>3～4人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</si>
  <si>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</si>
  <si>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</si>
  <si>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</si>
  <si>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</si>
  <si>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</si>
  <si>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</si>
  <si>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販売額計</t>
    <rPh sb="0" eb="2">
      <t>ハンバイ</t>
    </rPh>
    <rPh sb="2" eb="3">
      <t>ガク</t>
    </rPh>
    <rPh sb="3" eb="4">
      <t>ケイ</t>
    </rPh>
    <phoneticPr fontId="2"/>
  </si>
  <si>
    <t>卸売額</t>
    <rPh sb="0" eb="2">
      <t>オロシウリ</t>
    </rPh>
    <rPh sb="2" eb="3">
      <t>ガク</t>
    </rPh>
    <phoneticPr fontId="2"/>
  </si>
  <si>
    <t>小売額</t>
    <rPh sb="0" eb="2">
      <t>コウリ</t>
    </rPh>
    <rPh sb="2" eb="3">
      <t>ガク</t>
    </rPh>
    <phoneticPr fontId="2"/>
  </si>
  <si>
    <t>山形市合計</t>
    <rPh sb="0" eb="3">
      <t>ヤマガタシ</t>
    </rPh>
    <rPh sb="3" eb="5">
      <t>ゴウケイ</t>
    </rPh>
    <phoneticPr fontId="2"/>
  </si>
  <si>
    <t>本庁管内</t>
    <rPh sb="0" eb="2">
      <t>ホンチョウ</t>
    </rPh>
    <rPh sb="2" eb="4">
      <t>カンナイ</t>
    </rPh>
    <phoneticPr fontId="17"/>
  </si>
  <si>
    <t>相生町</t>
  </si>
  <si>
    <t>あかねヶ丘一丁目</t>
  </si>
  <si>
    <t>あこや町一丁目</t>
  </si>
  <si>
    <t>あこや町二丁目</t>
  </si>
  <si>
    <t>あこや町三丁目</t>
  </si>
  <si>
    <t>あさひ町</t>
  </si>
  <si>
    <t>あずま町、小荷駄町</t>
    <rPh sb="5" eb="9">
      <t>コニダマチ</t>
    </rPh>
    <phoneticPr fontId="17"/>
  </si>
  <si>
    <t>荒楯町一丁目</t>
  </si>
  <si>
    <t>荒楯町二丁目</t>
  </si>
  <si>
    <t>五日町、篭田一丁目</t>
    <rPh sb="5" eb="6">
      <t>カゴ</t>
    </rPh>
    <rPh sb="6" eb="7">
      <t>タ</t>
    </rPh>
    <rPh sb="7" eb="8">
      <t>イチチョウメ</t>
    </rPh>
    <phoneticPr fontId="17"/>
  </si>
  <si>
    <t>上町一丁目</t>
  </si>
  <si>
    <t>上町二丁目</t>
  </si>
  <si>
    <t>上町三丁目</t>
  </si>
  <si>
    <t>上町四丁目</t>
  </si>
  <si>
    <t>上町五丁目</t>
  </si>
  <si>
    <t>円応寺町</t>
  </si>
  <si>
    <t>大手町</t>
  </si>
  <si>
    <t>春日町</t>
  </si>
  <si>
    <t>香澄町一丁目</t>
  </si>
  <si>
    <t>香澄町二丁目</t>
  </si>
  <si>
    <t>香澄町三丁目</t>
  </si>
  <si>
    <t>北町一丁目</t>
  </si>
  <si>
    <t>北町二丁目</t>
  </si>
  <si>
    <t>北町三丁目</t>
  </si>
  <si>
    <t>北町四丁目</t>
  </si>
  <si>
    <t>北山形一丁目</t>
  </si>
  <si>
    <t>北山形二丁目</t>
  </si>
  <si>
    <t>木の実町</t>
  </si>
  <si>
    <t>清住町一丁目</t>
  </si>
  <si>
    <t>清住町二丁目</t>
  </si>
  <si>
    <t>清住町三丁目</t>
  </si>
  <si>
    <t>久保田一～三丁目</t>
  </si>
  <si>
    <t>江南一～三丁目</t>
  </si>
  <si>
    <t>小姓町</t>
  </si>
  <si>
    <t>小白川町一・二丁目</t>
  </si>
  <si>
    <t>小白川町三・四丁目</t>
    <rPh sb="7" eb="8">
      <t>ゴ</t>
    </rPh>
    <phoneticPr fontId="17"/>
  </si>
  <si>
    <t>小白川町五丁目・小白川町</t>
    <rPh sb="8" eb="11">
      <t>コジラカワ</t>
    </rPh>
    <rPh sb="11" eb="12">
      <t>マチ</t>
    </rPh>
    <phoneticPr fontId="18"/>
  </si>
  <si>
    <t>寿町</t>
  </si>
  <si>
    <t>幸町</t>
  </si>
  <si>
    <t>肴町</t>
  </si>
  <si>
    <t>桜町</t>
  </si>
  <si>
    <t>嶋北一～四丁目</t>
    <rPh sb="0" eb="1">
      <t>シマ</t>
    </rPh>
    <rPh sb="1" eb="2">
      <t>キタ</t>
    </rPh>
    <rPh sb="2" eb="3">
      <t>イチ</t>
    </rPh>
    <rPh sb="4" eb="7">
      <t>ヨンチョウメ</t>
    </rPh>
    <phoneticPr fontId="17"/>
  </si>
  <si>
    <t>下条町一・四丁目</t>
  </si>
  <si>
    <t>下条町二・三丁目</t>
  </si>
  <si>
    <t>下条町五丁目</t>
  </si>
  <si>
    <t>城南町一丁目</t>
  </si>
  <si>
    <t>城南町二丁目</t>
  </si>
  <si>
    <t>城南町三丁目</t>
  </si>
  <si>
    <t>城北町一・二丁目</t>
    <rPh sb="6" eb="7">
      <t>ニ</t>
    </rPh>
    <phoneticPr fontId="17"/>
  </si>
  <si>
    <t>城西町一・二丁目、霞城町</t>
  </si>
  <si>
    <t>城西町三丁目</t>
  </si>
  <si>
    <t>城西町四丁目</t>
  </si>
  <si>
    <t>城西町五丁目</t>
  </si>
  <si>
    <t>諏訪町一・二丁目</t>
    <rPh sb="6" eb="7">
      <t>ニ</t>
    </rPh>
    <phoneticPr fontId="17"/>
  </si>
  <si>
    <t>鉄砲町一丁目</t>
  </si>
  <si>
    <t>鉄砲町二丁目</t>
  </si>
  <si>
    <t>鉄砲町三丁目</t>
  </si>
  <si>
    <t>銅町一丁目</t>
  </si>
  <si>
    <t>銅町二丁目</t>
  </si>
  <si>
    <t>十日町一丁目</t>
  </si>
  <si>
    <t>十日町二丁目</t>
  </si>
  <si>
    <t>十日町三丁目</t>
  </si>
  <si>
    <t>十日町四丁目</t>
  </si>
  <si>
    <t>七日町一丁目</t>
  </si>
  <si>
    <t>七日町二丁目</t>
  </si>
  <si>
    <t>七日町三丁目</t>
  </si>
  <si>
    <t>七日町四丁目</t>
  </si>
  <si>
    <t>七日町五丁目</t>
  </si>
  <si>
    <t>南栄町一～三丁目</t>
  </si>
  <si>
    <t>錦町</t>
  </si>
  <si>
    <t>西田一・二丁目</t>
  </si>
  <si>
    <t>西田三～五丁目</t>
  </si>
  <si>
    <t>旅篭町一丁目</t>
  </si>
  <si>
    <t>旅篭町二丁目</t>
  </si>
  <si>
    <t>旅篭町三丁目</t>
  </si>
  <si>
    <t>X</t>
    <phoneticPr fontId="2"/>
  </si>
  <si>
    <t>X</t>
    <phoneticPr fontId="2"/>
  </si>
  <si>
    <t>東原町一丁目</t>
  </si>
  <si>
    <t>東原町二丁目</t>
  </si>
  <si>
    <t>東原町三丁目</t>
  </si>
  <si>
    <t>東原町四丁目</t>
  </si>
  <si>
    <t>桧町一丁目</t>
  </si>
  <si>
    <t>桧町二丁目</t>
  </si>
  <si>
    <t>桧町三丁目</t>
  </si>
  <si>
    <t>桧町四丁目</t>
  </si>
  <si>
    <t>双葉町一・二丁目</t>
  </si>
  <si>
    <t>本町一丁目</t>
  </si>
  <si>
    <t>本町二丁目</t>
  </si>
  <si>
    <t>松波一丁目</t>
  </si>
  <si>
    <t>松波二丁目</t>
  </si>
  <si>
    <t>松波三丁目</t>
    <rPh sb="3" eb="4">
      <t>サン</t>
    </rPh>
    <phoneticPr fontId="17"/>
  </si>
  <si>
    <t>松見町</t>
  </si>
  <si>
    <t>馬見ヶ崎一丁目</t>
  </si>
  <si>
    <t>馬見ヶ崎二丁目</t>
  </si>
  <si>
    <t>馬見ヶ崎三丁目</t>
  </si>
  <si>
    <t>馬見ヶ崎四丁目</t>
  </si>
  <si>
    <t>三日町一丁目</t>
  </si>
  <si>
    <t>三日町二丁目</t>
  </si>
  <si>
    <t>緑町一・二丁目</t>
  </si>
  <si>
    <t>緑町三丁目</t>
  </si>
  <si>
    <t>緑町四丁目</t>
  </si>
  <si>
    <t>南一・三・四番町</t>
  </si>
  <si>
    <t>美畑町、末広町</t>
  </si>
  <si>
    <t>宮町一丁目</t>
  </si>
  <si>
    <t>宮町二丁目</t>
  </si>
  <si>
    <t>宮町三丁目</t>
  </si>
  <si>
    <t>宮町四丁目</t>
  </si>
  <si>
    <t>宮町五丁目</t>
  </si>
  <si>
    <t>六日町</t>
  </si>
  <si>
    <t>薬師町一丁目</t>
  </si>
  <si>
    <t>薬師町二丁目</t>
  </si>
  <si>
    <t>八日町一丁目</t>
  </si>
  <si>
    <t>八日町二丁目</t>
  </si>
  <si>
    <t>若葉町</t>
  </si>
  <si>
    <t>鈴川</t>
    <rPh sb="0" eb="2">
      <t>スズカワ</t>
    </rPh>
    <phoneticPr fontId="17"/>
  </si>
  <si>
    <t>五十鈴一～三丁目</t>
  </si>
  <si>
    <t>印役町一～五丁目</t>
    <rPh sb="6" eb="7">
      <t>ゴ</t>
    </rPh>
    <phoneticPr fontId="17"/>
  </si>
  <si>
    <t>山家本町一～二丁目、上山家町、下山家町、沼の辺町</t>
    <rPh sb="0" eb="1">
      <t>イエ</t>
    </rPh>
    <rPh sb="1" eb="3">
      <t>ホンチョウ</t>
    </rPh>
    <rPh sb="3" eb="4">
      <t>イチ</t>
    </rPh>
    <rPh sb="5" eb="8">
      <t>ニチョウメ</t>
    </rPh>
    <rPh sb="15" eb="16">
      <t>シモ</t>
    </rPh>
    <rPh sb="16" eb="18">
      <t>ヤンベ</t>
    </rPh>
    <rPh sb="18" eb="19">
      <t>マチ</t>
    </rPh>
    <phoneticPr fontId="17"/>
  </si>
  <si>
    <t>鈴川町一～四丁目</t>
    <rPh sb="6" eb="7">
      <t>ヨン</t>
    </rPh>
    <phoneticPr fontId="17"/>
  </si>
  <si>
    <t>双月町一～四丁目、双月町、双月新町</t>
    <rPh sb="9" eb="10">
      <t>ソウ</t>
    </rPh>
    <rPh sb="10" eb="11">
      <t>ツキ</t>
    </rPh>
    <rPh sb="11" eb="12">
      <t>マチ</t>
    </rPh>
    <rPh sb="13" eb="14">
      <t>ソウ</t>
    </rPh>
    <rPh sb="14" eb="15">
      <t>ツキ</t>
    </rPh>
    <rPh sb="15" eb="17">
      <t>シンチョウ</t>
    </rPh>
    <phoneticPr fontId="17"/>
  </si>
  <si>
    <t>大野目一～四丁目</t>
  </si>
  <si>
    <t>大野目町、高原町、穂積、早乙女、鷺の森</t>
    <rPh sb="12" eb="15">
      <t>サオトメ</t>
    </rPh>
    <rPh sb="16" eb="17">
      <t>サギ</t>
    </rPh>
    <rPh sb="18" eb="19">
      <t>モリ</t>
    </rPh>
    <phoneticPr fontId="17"/>
  </si>
  <si>
    <t>花楯一・二丁目</t>
  </si>
  <si>
    <t>山家町一・二丁目</t>
  </si>
  <si>
    <t>芳野、浜崎</t>
  </si>
  <si>
    <t>和合町一～三丁目</t>
  </si>
  <si>
    <t>千歳</t>
    <rPh sb="0" eb="2">
      <t>チトセ</t>
    </rPh>
    <phoneticPr fontId="17"/>
  </si>
  <si>
    <t>落合町、泉町、平久保、土樋、栄原</t>
    <rPh sb="0" eb="10">
      <t>ヒラクボ</t>
    </rPh>
    <rPh sb="11" eb="12">
      <t>ツチ</t>
    </rPh>
    <rPh sb="12" eb="13">
      <t>トイ</t>
    </rPh>
    <rPh sb="14" eb="16">
      <t>サカエバラ</t>
    </rPh>
    <phoneticPr fontId="17"/>
  </si>
  <si>
    <t>千歳一・二丁目</t>
  </si>
  <si>
    <t>長町一～四丁目、長町</t>
  </si>
  <si>
    <t>飯塚</t>
    <rPh sb="0" eb="2">
      <t>イイヅカ</t>
    </rPh>
    <phoneticPr fontId="17"/>
  </si>
  <si>
    <t>飯塚町、飯塚口、西見田、砂田、宮浦</t>
  </si>
  <si>
    <t>南石関、やよい一・二丁目</t>
    <rPh sb="1" eb="2">
      <t>ミナミ</t>
    </rPh>
    <rPh sb="2" eb="4">
      <t>イシゼキ</t>
    </rPh>
    <phoneticPr fontId="17"/>
  </si>
  <si>
    <t>椹沢</t>
  </si>
  <si>
    <t>椹沢地区計</t>
    <rPh sb="4" eb="5">
      <t>ケイ</t>
    </rPh>
    <phoneticPr fontId="17"/>
  </si>
  <si>
    <t>金井</t>
    <rPh sb="0" eb="2">
      <t>カナイ</t>
    </rPh>
    <phoneticPr fontId="17"/>
  </si>
  <si>
    <t>江俣一～五丁目</t>
    <rPh sb="3" eb="4">
      <t>イチ</t>
    </rPh>
    <phoneticPr fontId="17"/>
  </si>
  <si>
    <t>江南四丁目、陣場南、西江俣</t>
  </si>
  <si>
    <t>陣場一～三丁目、瀬波一～三丁目</t>
  </si>
  <si>
    <t>志戸田、陣場新田、吉野宿、鮨洗、東志戸田、大字陣場</t>
    <rPh sb="1" eb="2">
      <t>シ</t>
    </rPh>
    <rPh sb="2" eb="4">
      <t>トダ</t>
    </rPh>
    <rPh sb="10" eb="12">
      <t>ヨシノ</t>
    </rPh>
    <rPh sb="12" eb="13">
      <t>ヤド</t>
    </rPh>
    <rPh sb="16" eb="17">
      <t>ヒガシ</t>
    </rPh>
    <rPh sb="17" eb="18">
      <t>シ</t>
    </rPh>
    <rPh sb="18" eb="20">
      <t>トダ</t>
    </rPh>
    <rPh sb="21" eb="23">
      <t>オオアザ</t>
    </rPh>
    <rPh sb="23" eb="25">
      <t>ジンバ</t>
    </rPh>
    <phoneticPr fontId="17"/>
  </si>
  <si>
    <t>嶋南一～四丁目</t>
    <rPh sb="0" eb="1">
      <t>ミナミ</t>
    </rPh>
    <rPh sb="1" eb="2">
      <t>イチ</t>
    </rPh>
    <rPh sb="3" eb="4">
      <t>ヨン</t>
    </rPh>
    <rPh sb="4" eb="6">
      <t>チョウメ</t>
    </rPh>
    <phoneticPr fontId="17"/>
  </si>
  <si>
    <t>内表、梅野木前、北江俣、島、内表東、行才</t>
    <rPh sb="0" eb="1">
      <t>オモテ</t>
    </rPh>
    <rPh sb="2" eb="4">
      <t>ウメノ</t>
    </rPh>
    <rPh sb="4" eb="5">
      <t>キ</t>
    </rPh>
    <rPh sb="5" eb="6">
      <t>マエ</t>
    </rPh>
    <rPh sb="7" eb="8">
      <t>キタ</t>
    </rPh>
    <rPh sb="8" eb="9">
      <t>エ</t>
    </rPh>
    <rPh sb="9" eb="10">
      <t>マタ</t>
    </rPh>
    <rPh sb="11" eb="12">
      <t>シマ</t>
    </rPh>
    <rPh sb="13" eb="14">
      <t>ヒガシ</t>
    </rPh>
    <rPh sb="14" eb="15">
      <t>ウチ</t>
    </rPh>
    <rPh sb="15" eb="16">
      <t>オモテ</t>
    </rPh>
    <rPh sb="16" eb="17">
      <t>ヒガシ</t>
    </rPh>
    <rPh sb="18" eb="19">
      <t>ギョウ</t>
    </rPh>
    <rPh sb="19" eb="20">
      <t>サイ</t>
    </rPh>
    <phoneticPr fontId="17"/>
  </si>
  <si>
    <t>大郷</t>
    <rPh sb="0" eb="2">
      <t>オオサト</t>
    </rPh>
    <phoneticPr fontId="17"/>
  </si>
  <si>
    <t>今塚、沖町、境田町、天神町
樋越、見崎、白川</t>
    <rPh sb="4" eb="6">
      <t>オキマチ</t>
    </rPh>
    <rPh sb="7" eb="8">
      <t>サカイ</t>
    </rPh>
    <rPh sb="8" eb="9">
      <t>タ</t>
    </rPh>
    <rPh sb="9" eb="10">
      <t>マチ</t>
    </rPh>
    <rPh sb="15" eb="16">
      <t>ヒ</t>
    </rPh>
    <rPh sb="16" eb="17">
      <t>コシミサキ</t>
    </rPh>
    <rPh sb="20" eb="22">
      <t>シラカワ</t>
    </rPh>
    <phoneticPr fontId="17"/>
  </si>
  <si>
    <t>中野、西中野、東篭野町、船町、向新田、成安</t>
    <rPh sb="3" eb="4">
      <t>ニシ</t>
    </rPh>
    <rPh sb="4" eb="6">
      <t>ナカノ</t>
    </rPh>
    <rPh sb="13" eb="15">
      <t>フナマチ</t>
    </rPh>
    <rPh sb="16" eb="17">
      <t>ムコ</t>
    </rPh>
    <rPh sb="19" eb="20">
      <t>ナ</t>
    </rPh>
    <rPh sb="20" eb="21">
      <t>ヤス</t>
    </rPh>
    <phoneticPr fontId="17"/>
  </si>
  <si>
    <t>出羽</t>
    <rPh sb="0" eb="2">
      <t>デワ</t>
    </rPh>
    <phoneticPr fontId="17"/>
  </si>
  <si>
    <t>あけぼの一・二丁目</t>
  </si>
  <si>
    <t>伊達城一～三丁目</t>
  </si>
  <si>
    <t>漆山</t>
  </si>
  <si>
    <t>千手堂、七浦</t>
  </si>
  <si>
    <t>楯山</t>
    <rPh sb="0" eb="2">
      <t>タテヤマ</t>
    </rPh>
    <phoneticPr fontId="17"/>
  </si>
  <si>
    <t>十文字、新開一～三丁目</t>
    <rPh sb="5" eb="7">
      <t>シンカイ</t>
    </rPh>
    <rPh sb="7" eb="8">
      <t>イチサンチョウメ</t>
    </rPh>
    <phoneticPr fontId="17"/>
  </si>
  <si>
    <t>X</t>
  </si>
  <si>
    <t>流通センター一丁目</t>
  </si>
  <si>
    <t>流通センター二丁目</t>
    <rPh sb="6" eb="7">
      <t>ニ</t>
    </rPh>
    <phoneticPr fontId="17"/>
  </si>
  <si>
    <t>流通センター三丁目</t>
    <rPh sb="6" eb="7">
      <t>サン</t>
    </rPh>
    <phoneticPr fontId="17"/>
  </si>
  <si>
    <t>流通センター四丁目</t>
    <rPh sb="6" eb="7">
      <t>ヨン</t>
    </rPh>
    <phoneticPr fontId="17"/>
  </si>
  <si>
    <t>X</t>
    <phoneticPr fontId="2"/>
  </si>
  <si>
    <t>青野（鷺の森除く）、青柳、風間、上柳、下柳、千石
近田、西越、花岡、塔の前、寺西</t>
    <rPh sb="3" eb="4">
      <t>サギ</t>
    </rPh>
    <rPh sb="5" eb="6">
      <t>モリ</t>
    </rPh>
    <rPh sb="6" eb="7">
      <t>ノゾ</t>
    </rPh>
    <rPh sb="17" eb="18">
      <t>カミ</t>
    </rPh>
    <rPh sb="18" eb="19">
      <t>ヤナギ</t>
    </rPh>
    <rPh sb="20" eb="22">
      <t>シモヤナギ</t>
    </rPh>
    <rPh sb="23" eb="25">
      <t>センゴク</t>
    </rPh>
    <rPh sb="26" eb="28">
      <t>チカダ</t>
    </rPh>
    <rPh sb="29" eb="30">
      <t>ニシ</t>
    </rPh>
    <rPh sb="30" eb="31">
      <t>コシハナオカ</t>
    </rPh>
    <rPh sb="34" eb="35">
      <t>トウ</t>
    </rPh>
    <rPh sb="36" eb="37">
      <t>マエ</t>
    </rPh>
    <rPh sb="38" eb="40">
      <t>テラニシ</t>
    </rPh>
    <phoneticPr fontId="17"/>
  </si>
  <si>
    <t>滝山</t>
    <rPh sb="0" eb="2">
      <t>タキヤマ</t>
    </rPh>
    <phoneticPr fontId="17"/>
  </si>
  <si>
    <t>青田一～五丁目</t>
  </si>
  <si>
    <t>青田南、旭が丘</t>
  </si>
  <si>
    <t>小立一～四丁目、大字小立</t>
    <rPh sb="9" eb="11">
      <t>オオアザ</t>
    </rPh>
    <rPh sb="11" eb="12">
      <t>オダ</t>
    </rPh>
    <phoneticPr fontId="17"/>
  </si>
  <si>
    <t>上桜田一～五丁目、大字上桜田</t>
    <rPh sb="9" eb="11">
      <t>オオアザ</t>
    </rPh>
    <rPh sb="11" eb="12">
      <t>カミ</t>
    </rPh>
    <rPh sb="12" eb="14">
      <t>サクラダ</t>
    </rPh>
    <phoneticPr fontId="17"/>
  </si>
  <si>
    <t>鳥居ヶ丘</t>
  </si>
  <si>
    <t>中桜田一～三丁目、大字中桜田</t>
    <rPh sb="9" eb="11">
      <t>オオアザ</t>
    </rPh>
    <rPh sb="11" eb="12">
      <t>ナカ</t>
    </rPh>
    <rPh sb="12" eb="14">
      <t>サクラダ</t>
    </rPh>
    <phoneticPr fontId="17"/>
  </si>
  <si>
    <t>東青田一～五丁目</t>
  </si>
  <si>
    <t>白山一～三丁目、南二番町</t>
    <rPh sb="0" eb="2">
      <t>ハクサン</t>
    </rPh>
    <rPh sb="2" eb="3">
      <t>イチ</t>
    </rPh>
    <rPh sb="4" eb="5">
      <t>サン</t>
    </rPh>
    <rPh sb="5" eb="7">
      <t>チョウメ</t>
    </rPh>
    <rPh sb="8" eb="9">
      <t>ミナミ</t>
    </rPh>
    <rPh sb="9" eb="10">
      <t>ニ</t>
    </rPh>
    <rPh sb="10" eb="12">
      <t>バンチョウ</t>
    </rPh>
    <phoneticPr fontId="17"/>
  </si>
  <si>
    <t>平清水一・二丁目、大字平清水、岩波
八森、土坂、神尾</t>
    <rPh sb="9" eb="11">
      <t>オオアザ</t>
    </rPh>
    <phoneticPr fontId="17"/>
  </si>
  <si>
    <t>松山一～三丁目</t>
  </si>
  <si>
    <t>前田町</t>
  </si>
  <si>
    <t>南原町一～三丁目</t>
  </si>
  <si>
    <t>元木一～三丁目</t>
  </si>
  <si>
    <t>南山形</t>
  </si>
  <si>
    <t>南山形地区計</t>
    <rPh sb="5" eb="6">
      <t>ケイ</t>
    </rPh>
    <phoneticPr fontId="17"/>
  </si>
  <si>
    <t>西山形</t>
  </si>
  <si>
    <t>西山形地区計</t>
    <rPh sb="5" eb="6">
      <t>ケイ</t>
    </rPh>
    <phoneticPr fontId="17"/>
  </si>
  <si>
    <t>南沼原</t>
    <rPh sb="0" eb="1">
      <t>ミナミ</t>
    </rPh>
    <rPh sb="1" eb="2">
      <t>ヌマ</t>
    </rPh>
    <rPh sb="2" eb="3">
      <t>ハラ</t>
    </rPh>
    <phoneticPr fontId="17"/>
  </si>
  <si>
    <t>あかねヶ丘二・三丁目</t>
  </si>
  <si>
    <t>篭田二・三丁目</t>
  </si>
  <si>
    <t>高堂一・二丁目、高堂</t>
    <rPh sb="0" eb="10">
      <t>タカドウ</t>
    </rPh>
    <phoneticPr fontId="17"/>
  </si>
  <si>
    <t>富の中一～四丁目</t>
  </si>
  <si>
    <t>飯沢、長苗代、沼木、羽黒堂、中沼
松栄一・二丁目</t>
    <rPh sb="1" eb="3">
      <t>イイザワ</t>
    </rPh>
    <rPh sb="4" eb="7">
      <t>ナガナワシロ</t>
    </rPh>
    <rPh sb="8" eb="9">
      <t>ヌマ</t>
    </rPh>
    <rPh sb="11" eb="13">
      <t>ハグロ</t>
    </rPh>
    <rPh sb="14" eb="16">
      <t>ナカヌマ</t>
    </rPh>
    <rPh sb="18" eb="19">
      <t>マツ</t>
    </rPh>
    <rPh sb="19" eb="20">
      <t>エイ</t>
    </rPh>
    <rPh sb="20" eb="21">
      <t>イチニチョウメ</t>
    </rPh>
    <phoneticPr fontId="17"/>
  </si>
  <si>
    <t>深町一～三丁目</t>
  </si>
  <si>
    <t>南館一～五丁目</t>
  </si>
  <si>
    <t>大字南館、南館西、明神前</t>
    <rPh sb="1" eb="3">
      <t>オオアザ</t>
    </rPh>
    <rPh sb="3" eb="4">
      <t>ミナミ</t>
    </rPh>
    <rPh sb="4" eb="5">
      <t>タテ</t>
    </rPh>
    <rPh sb="9" eb="11">
      <t>ミョウジン</t>
    </rPh>
    <rPh sb="11" eb="12">
      <t>マエ</t>
    </rPh>
    <phoneticPr fontId="17"/>
  </si>
  <si>
    <t>吉原一～三丁目、大字吉原</t>
    <rPh sb="9" eb="11">
      <t>オオアザヨシハラ</t>
    </rPh>
    <phoneticPr fontId="17"/>
  </si>
  <si>
    <t>若宮一～四丁目、若宮、吉原南</t>
  </si>
  <si>
    <t>蔵王</t>
    <rPh sb="0" eb="2">
      <t>ザオウ</t>
    </rPh>
    <phoneticPr fontId="17"/>
  </si>
  <si>
    <t>飯田一～五丁目、蔵王飯田</t>
    <rPh sb="8" eb="10">
      <t>ザオウ</t>
    </rPh>
    <rPh sb="10" eb="12">
      <t>イイダ</t>
    </rPh>
    <phoneticPr fontId="18"/>
  </si>
  <si>
    <t>飯田西一～五丁目</t>
  </si>
  <si>
    <t>蔵王温泉</t>
  </si>
  <si>
    <t>蔵王成沢、成沢西一～五丁目</t>
  </si>
  <si>
    <t>表蔵王、蔵王半郷、蔵王上野
蔵王山田、蔵王堀田</t>
    <rPh sb="10" eb="12">
      <t>ザオウ</t>
    </rPh>
    <rPh sb="15" eb="17">
      <t>ザオウ</t>
    </rPh>
    <rPh sb="17" eb="19">
      <t>ヤマダ</t>
    </rPh>
    <rPh sb="20" eb="22">
      <t>ザオウホッタ</t>
    </rPh>
    <phoneticPr fontId="17"/>
  </si>
  <si>
    <t>蔵王松ヶ丘一・二丁目</t>
  </si>
  <si>
    <t>桜田西一～五丁目，桜田南</t>
  </si>
  <si>
    <t>桜田東一～四丁目</t>
  </si>
  <si>
    <t>明治</t>
  </si>
  <si>
    <t>明治地区計</t>
    <rPh sb="4" eb="5">
      <t>ケイ</t>
    </rPh>
    <phoneticPr fontId="17"/>
  </si>
  <si>
    <t>高瀬</t>
    <rPh sb="0" eb="2">
      <t>タカセ</t>
    </rPh>
    <phoneticPr fontId="17"/>
  </si>
  <si>
    <t>大森</t>
  </si>
  <si>
    <t>上東山、下東山、切畑、中里、高沢</t>
    <rPh sb="1" eb="2">
      <t>カミ</t>
    </rPh>
    <rPh sb="2" eb="4">
      <t>ヒガシヤマ</t>
    </rPh>
    <rPh sb="5" eb="6">
      <t>シモ</t>
    </rPh>
    <rPh sb="6" eb="8">
      <t>ヒガシヤマ</t>
    </rPh>
    <rPh sb="9" eb="11">
      <t>キリハタ</t>
    </rPh>
    <rPh sb="14" eb="16">
      <t>タカサワ</t>
    </rPh>
    <phoneticPr fontId="17"/>
  </si>
  <si>
    <t>立谷川一～三丁目</t>
  </si>
  <si>
    <t>山寺</t>
  </si>
  <si>
    <t>山寺地区計</t>
    <rPh sb="2" eb="4">
      <t>チク</t>
    </rPh>
    <rPh sb="4" eb="5">
      <t>ケイ</t>
    </rPh>
    <phoneticPr fontId="17"/>
  </si>
  <si>
    <t>東沢</t>
    <rPh sb="0" eb="2">
      <t>ヒガシザワ</t>
    </rPh>
    <phoneticPr fontId="17"/>
  </si>
  <si>
    <t>釈迦堂、妙見寺、防原町、上宝沢、下宝沢、滑川、新山、関沢</t>
  </si>
  <si>
    <t>東山形一・二丁目</t>
  </si>
  <si>
    <t>松波三～五丁目</t>
  </si>
  <si>
    <t>本沢</t>
  </si>
  <si>
    <t>本沢地区計</t>
    <rPh sb="4" eb="5">
      <t>ケイ</t>
    </rPh>
    <phoneticPr fontId="17"/>
  </si>
  <si>
    <t>村木沢</t>
  </si>
  <si>
    <t>村木沢地区計</t>
    <rPh sb="5" eb="6">
      <t>ケイ</t>
    </rPh>
    <phoneticPr fontId="17"/>
  </si>
  <si>
    <t>X</t>
    <phoneticPr fontId="2"/>
  </si>
  <si>
    <t>X</t>
    <phoneticPr fontId="2"/>
  </si>
  <si>
    <t>大曽根</t>
  </si>
  <si>
    <t>大曽根地区計</t>
    <rPh sb="5" eb="6">
      <t>ケイ</t>
    </rPh>
    <phoneticPr fontId="17"/>
  </si>
  <si>
    <t>山形市計</t>
    <rPh sb="0" eb="3">
      <t>ヤマガタシ</t>
    </rPh>
    <rPh sb="3" eb="4">
      <t>ケイ</t>
    </rPh>
    <phoneticPr fontId="2"/>
  </si>
  <si>
    <t>X</t>
    <phoneticPr fontId="2"/>
  </si>
  <si>
    <t>X</t>
    <phoneticPr fontId="2"/>
  </si>
  <si>
    <t>表３　年次別卸・小売別年間商品販売額（全数編）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3">
      <t>ネンカン</t>
    </rPh>
    <rPh sb="13" eb="15">
      <t>ショウヒン</t>
    </rPh>
    <rPh sb="15" eb="17">
      <t>ハンバイ</t>
    </rPh>
    <rPh sb="17" eb="18">
      <t>ガク</t>
    </rPh>
    <rPh sb="19" eb="21">
      <t>ゼンスウ</t>
    </rPh>
    <rPh sb="21" eb="22">
      <t>ヘン</t>
    </rPh>
    <phoneticPr fontId="2"/>
  </si>
  <si>
    <t>表２　年次別卸・小売別従業者数（全数編）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2">
      <t>ジュウ</t>
    </rPh>
    <rPh sb="12" eb="15">
      <t>ギョウシャスウ</t>
    </rPh>
    <rPh sb="16" eb="18">
      <t>ゼンスウ</t>
    </rPh>
    <rPh sb="18" eb="19">
      <t>ヘン</t>
    </rPh>
    <phoneticPr fontId="2"/>
  </si>
  <si>
    <t>表４　年次別１商店当たり年間商品販売額、従業者１人当たり年間商品販売額、売場面積（小売業）　（全数編）</t>
    <rPh sb="0" eb="1">
      <t>ヒョウ</t>
    </rPh>
    <rPh sb="3" eb="5">
      <t>ネンジ</t>
    </rPh>
    <rPh sb="5" eb="6">
      <t>ベツ</t>
    </rPh>
    <rPh sb="7" eb="9">
      <t>ショウテン</t>
    </rPh>
    <rPh sb="9" eb="10">
      <t>ア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3">
      <t>ジュウギョウシャ</t>
    </rPh>
    <rPh sb="24" eb="25">
      <t>ニン</t>
    </rPh>
    <rPh sb="25" eb="26">
      <t>ア</t>
    </rPh>
    <rPh sb="28" eb="35">
      <t>ネンカンショウヒンハンバイガク</t>
    </rPh>
    <rPh sb="36" eb="37">
      <t>ウ</t>
    </rPh>
    <rPh sb="37" eb="38">
      <t>バ</t>
    </rPh>
    <rPh sb="38" eb="40">
      <t>メンセキ</t>
    </rPh>
    <rPh sb="41" eb="44">
      <t>コウリギョウ</t>
    </rPh>
    <rPh sb="47" eb="49">
      <t>ゼンスウ</t>
    </rPh>
    <rPh sb="49" eb="50">
      <t>ヘン</t>
    </rPh>
    <phoneticPr fontId="2"/>
  </si>
  <si>
    <t>表５　県と市の比較（全数編）</t>
    <rPh sb="0" eb="1">
      <t>ヒョウ</t>
    </rPh>
    <rPh sb="3" eb="4">
      <t>ケン</t>
    </rPh>
    <rPh sb="5" eb="6">
      <t>シ</t>
    </rPh>
    <rPh sb="7" eb="9">
      <t>ヒカク</t>
    </rPh>
    <rPh sb="10" eb="12">
      <t>ゼンスウ</t>
    </rPh>
    <rPh sb="12" eb="13">
      <t>ヘン</t>
    </rPh>
    <phoneticPr fontId="2"/>
  </si>
  <si>
    <t>表６　県内市町村別商店数・従業者数及び年間商品販売額（全数編）</t>
    <rPh sb="0" eb="1">
      <t>ヒョウ</t>
    </rPh>
    <rPh sb="3" eb="5">
      <t>ケンナイ</t>
    </rPh>
    <rPh sb="5" eb="8">
      <t>シチョウソン</t>
    </rPh>
    <rPh sb="8" eb="9">
      <t>ベツ</t>
    </rPh>
    <rPh sb="9" eb="12">
      <t>ショウテンスウ</t>
    </rPh>
    <rPh sb="13" eb="16">
      <t>ジュウギョウシャ</t>
    </rPh>
    <rPh sb="16" eb="17">
      <t>スウ</t>
    </rPh>
    <rPh sb="17" eb="18">
      <t>オヨ</t>
    </rPh>
    <rPh sb="19" eb="26">
      <t>ネンカンショウヒンハンバイガク</t>
    </rPh>
    <rPh sb="27" eb="29">
      <t>ゼンスウ</t>
    </rPh>
    <rPh sb="29" eb="30">
      <t>ヘン</t>
    </rPh>
    <phoneticPr fontId="2"/>
  </si>
  <si>
    <t>表７　卸売業の県内市町村別商店数・従業者数及び年間商品販売額（全数編）</t>
    <rPh sb="0" eb="1">
      <t>ヒョウ</t>
    </rPh>
    <rPh sb="3" eb="6">
      <t>オロシウリギョウ</t>
    </rPh>
    <rPh sb="7" eb="9">
      <t>ケンナイ</t>
    </rPh>
    <rPh sb="9" eb="12">
      <t>シチョウソン</t>
    </rPh>
    <rPh sb="12" eb="13">
      <t>ベツ</t>
    </rPh>
    <rPh sb="13" eb="16">
      <t>ショウテンスウ</t>
    </rPh>
    <rPh sb="17" eb="20">
      <t>ジュウギョウシャ</t>
    </rPh>
    <rPh sb="20" eb="21">
      <t>スウ</t>
    </rPh>
    <rPh sb="21" eb="22">
      <t>オヨ</t>
    </rPh>
    <rPh sb="23" eb="30">
      <t>ネンカンショウヒンハンバイガク</t>
    </rPh>
    <rPh sb="31" eb="33">
      <t>ゼンスウ</t>
    </rPh>
    <rPh sb="33" eb="34">
      <t>ヘン</t>
    </rPh>
    <phoneticPr fontId="2"/>
  </si>
  <si>
    <t>表８　小売業の県内市町村別商店数・従業者数及び年間商品販売額（全数編）</t>
    <rPh sb="0" eb="1">
      <t>ヒョウ</t>
    </rPh>
    <rPh sb="3" eb="6">
      <t>コウリギョウ</t>
    </rPh>
    <rPh sb="7" eb="9">
      <t>ケンナイ</t>
    </rPh>
    <rPh sb="9" eb="12">
      <t>シチョウソン</t>
    </rPh>
    <rPh sb="12" eb="13">
      <t>ベツ</t>
    </rPh>
    <rPh sb="13" eb="16">
      <t>ショウテンスウ</t>
    </rPh>
    <rPh sb="17" eb="20">
      <t>ジュウギョウシャ</t>
    </rPh>
    <rPh sb="20" eb="21">
      <t>スウ</t>
    </rPh>
    <rPh sb="21" eb="22">
      <t>オヨ</t>
    </rPh>
    <rPh sb="23" eb="30">
      <t>ネンカンショウヒンハンバイガク</t>
    </rPh>
    <rPh sb="31" eb="33">
      <t>ゼンスウ</t>
    </rPh>
    <rPh sb="33" eb="34">
      <t>ヘン</t>
    </rPh>
    <phoneticPr fontId="2"/>
  </si>
  <si>
    <t>○産業格付編（産業格付け不能等を除き、産業分類を行ったものの計）</t>
    <rPh sb="1" eb="3">
      <t>サンギョウ</t>
    </rPh>
    <rPh sb="3" eb="4">
      <t>カク</t>
    </rPh>
    <rPh sb="4" eb="5">
      <t>ヅ</t>
    </rPh>
    <rPh sb="5" eb="6">
      <t>ヘン</t>
    </rPh>
    <rPh sb="7" eb="9">
      <t>サンギョウ</t>
    </rPh>
    <rPh sb="9" eb="10">
      <t>カク</t>
    </rPh>
    <rPh sb="10" eb="11">
      <t>ツ</t>
    </rPh>
    <rPh sb="12" eb="14">
      <t>フノウ</t>
    </rPh>
    <rPh sb="14" eb="15">
      <t>トウ</t>
    </rPh>
    <rPh sb="16" eb="17">
      <t>ノゾ</t>
    </rPh>
    <rPh sb="19" eb="21">
      <t>サンギョウ</t>
    </rPh>
    <rPh sb="21" eb="23">
      <t>ブンルイ</t>
    </rPh>
    <rPh sb="24" eb="25">
      <t>オコナ</t>
    </rPh>
    <rPh sb="30" eb="31">
      <t>ケイ</t>
    </rPh>
    <phoneticPr fontId="2"/>
  </si>
  <si>
    <t>表10　商店数、産業中分類別統計表（産業格付編）</t>
    <rPh sb="0" eb="1">
      <t>ヒョウ</t>
    </rPh>
    <rPh sb="4" eb="6">
      <t>ショウテン</t>
    </rPh>
    <rPh sb="6" eb="7">
      <t>スウ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トウケイヒョウ</t>
    </rPh>
    <rPh sb="18" eb="22">
      <t>サンギョウカクヅ</t>
    </rPh>
    <rPh sb="22" eb="23">
      <t>ヘン</t>
    </rPh>
    <phoneticPr fontId="2"/>
  </si>
  <si>
    <t>X</t>
    <phoneticPr fontId="2"/>
  </si>
  <si>
    <t>表11　売場面積規模別統計表（産業格付編）（小売）</t>
    <rPh sb="0" eb="1">
      <t>ヒョウ</t>
    </rPh>
    <rPh sb="4" eb="6">
      <t>ウリバ</t>
    </rPh>
    <rPh sb="6" eb="8">
      <t>メンセキ</t>
    </rPh>
    <rPh sb="8" eb="11">
      <t>キボベツ</t>
    </rPh>
    <rPh sb="11" eb="14">
      <t>トウケイヒョウ</t>
    </rPh>
    <rPh sb="15" eb="19">
      <t>サンギョウカクヅ</t>
    </rPh>
    <rPh sb="19" eb="20">
      <t>ヘン</t>
    </rPh>
    <rPh sb="22" eb="24">
      <t>コウリ</t>
    </rPh>
    <phoneticPr fontId="2"/>
  </si>
  <si>
    <t>表12　市町村別商店数・従業者数及び年間商品販売額（産業格付編）</t>
    <rPh sb="0" eb="1">
      <t>ヒョウ</t>
    </rPh>
    <rPh sb="4" eb="7">
      <t>シチョウソン</t>
    </rPh>
    <rPh sb="7" eb="8">
      <t>ベツ</t>
    </rPh>
    <rPh sb="8" eb="11">
      <t>ショウテンスウ</t>
    </rPh>
    <rPh sb="12" eb="15">
      <t>ジュウギョウシャ</t>
    </rPh>
    <rPh sb="15" eb="16">
      <t>スウ</t>
    </rPh>
    <rPh sb="16" eb="17">
      <t>オヨ</t>
    </rPh>
    <rPh sb="18" eb="25">
      <t>ネンカンショウヒンハンバイガク</t>
    </rPh>
    <rPh sb="26" eb="30">
      <t>サンギョウカクヅ</t>
    </rPh>
    <rPh sb="30" eb="31">
      <t>ヘン</t>
    </rPh>
    <phoneticPr fontId="2"/>
  </si>
  <si>
    <t>表１　年次別卸・小売別商店数（全数編）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4">
      <t>ショウテンスウ</t>
    </rPh>
    <rPh sb="15" eb="17">
      <t>ゼンスウ</t>
    </rPh>
    <rPh sb="17" eb="18">
      <t>ヘン</t>
    </rPh>
    <phoneticPr fontId="2"/>
  </si>
  <si>
    <t>平成28年経済センサス-活動調査　卸売・小売業に関する調査結果</t>
    <rPh sb="0" eb="2">
      <t>ヘイセイ</t>
    </rPh>
    <rPh sb="4" eb="5">
      <t>ネン</t>
    </rPh>
    <rPh sb="5" eb="7">
      <t>ケイザイ</t>
    </rPh>
    <rPh sb="12" eb="16">
      <t>カツドウチョウサ</t>
    </rPh>
    <rPh sb="17" eb="19">
      <t>オロシウリ</t>
    </rPh>
    <rPh sb="20" eb="23">
      <t>コウリギョウ</t>
    </rPh>
    <rPh sb="24" eb="25">
      <t>カン</t>
    </rPh>
    <rPh sb="27" eb="29">
      <t>チョウサ</t>
    </rPh>
    <rPh sb="29" eb="31">
      <t>ケッカ</t>
    </rPh>
    <phoneticPr fontId="2"/>
  </si>
  <si>
    <t>統計表目次</t>
    <rPh sb="0" eb="3">
      <t>トウケイヒョウ</t>
    </rPh>
    <rPh sb="3" eb="5">
      <t>モクジ</t>
    </rPh>
    <phoneticPr fontId="2"/>
  </si>
  <si>
    <t>表１０　商店数、産業中分類別統計表（産業格付編）</t>
    <rPh sb="0" eb="1">
      <t>ヒョウ</t>
    </rPh>
    <rPh sb="4" eb="6">
      <t>ショウテン</t>
    </rPh>
    <rPh sb="6" eb="7">
      <t>スウ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トウケイヒョウ</t>
    </rPh>
    <rPh sb="18" eb="22">
      <t>サンギョウカクヅ</t>
    </rPh>
    <rPh sb="22" eb="23">
      <t>ヘン</t>
    </rPh>
    <phoneticPr fontId="2"/>
  </si>
  <si>
    <t>表１１　売場面積規模別統計表（産業格付編）（小売）</t>
    <rPh sb="0" eb="1">
      <t>ヒョウ</t>
    </rPh>
    <rPh sb="4" eb="6">
      <t>ウリバ</t>
    </rPh>
    <rPh sb="6" eb="8">
      <t>メンセキ</t>
    </rPh>
    <rPh sb="8" eb="11">
      <t>キボベツ</t>
    </rPh>
    <rPh sb="11" eb="14">
      <t>トウケイヒョウ</t>
    </rPh>
    <rPh sb="15" eb="19">
      <t>サンギョウカクヅ</t>
    </rPh>
    <rPh sb="19" eb="20">
      <t>ヘン</t>
    </rPh>
    <rPh sb="22" eb="24">
      <t>コウリ</t>
    </rPh>
    <phoneticPr fontId="2"/>
  </si>
  <si>
    <t>表１２　市町村別商店数・従業者数及び年間商品販売額（産業格付編）</t>
    <rPh sb="0" eb="1">
      <t>ヒョウ</t>
    </rPh>
    <rPh sb="4" eb="7">
      <t>シチョウソン</t>
    </rPh>
    <rPh sb="7" eb="8">
      <t>ベツ</t>
    </rPh>
    <rPh sb="8" eb="11">
      <t>ショウテンスウ</t>
    </rPh>
    <rPh sb="12" eb="15">
      <t>ジュウギョウシャ</t>
    </rPh>
    <rPh sb="15" eb="16">
      <t>スウ</t>
    </rPh>
    <rPh sb="16" eb="17">
      <t>オヨ</t>
    </rPh>
    <rPh sb="18" eb="25">
      <t>ネンカンショウヒンハンバイガク</t>
    </rPh>
    <rPh sb="26" eb="30">
      <t>サンギョウカクヅ</t>
    </rPh>
    <rPh sb="30" eb="31">
      <t>ヘン</t>
    </rPh>
    <phoneticPr fontId="2"/>
  </si>
  <si>
    <t>平成28年経済センサス活動調査（卸売業・小売業）　山形市　表１３　産業分類（細分類）別統計表
（産業格付編）</t>
    <rPh sb="29" eb="30">
      <t>ヒョウ</t>
    </rPh>
    <rPh sb="33" eb="35">
      <t>サンギョウ</t>
    </rPh>
    <rPh sb="35" eb="37">
      <t>ブンルイ</t>
    </rPh>
    <rPh sb="38" eb="41">
      <t>サイブンルイ</t>
    </rPh>
    <rPh sb="42" eb="43">
      <t>ベツ</t>
    </rPh>
    <rPh sb="43" eb="45">
      <t>トウケイ</t>
    </rPh>
    <rPh sb="45" eb="46">
      <t>ヒョウ</t>
    </rPh>
    <rPh sb="48" eb="52">
      <t>サンギョウカクヅ</t>
    </rPh>
    <rPh sb="52" eb="53">
      <t>ヘン</t>
    </rPh>
    <phoneticPr fontId="2"/>
  </si>
  <si>
    <t>平成28年経済センサス活動調査（卸売業・小売業）　山形市　
表１５  地区別統計表
（産業格付編）</t>
    <rPh sb="0" eb="2">
      <t>ヘイセイ</t>
    </rPh>
    <rPh sb="4" eb="7">
      <t>ネンケイザイ</t>
    </rPh>
    <rPh sb="11" eb="15">
      <t>カツドウチョウサ</t>
    </rPh>
    <rPh sb="16" eb="19">
      <t>オロシウリギョウ</t>
    </rPh>
    <rPh sb="20" eb="23">
      <t>コウリギョウ</t>
    </rPh>
    <rPh sb="25" eb="28">
      <t>ヤマガタシ</t>
    </rPh>
    <rPh sb="30" eb="31">
      <t>ヒョウ</t>
    </rPh>
    <rPh sb="33" eb="34">
      <t>ヒョウ</t>
    </rPh>
    <rPh sb="35" eb="37">
      <t>チク</t>
    </rPh>
    <rPh sb="36" eb="37">
      <t>チョウ</t>
    </rPh>
    <rPh sb="37" eb="38">
      <t>ク</t>
    </rPh>
    <rPh sb="38" eb="39">
      <t>ベツ</t>
    </rPh>
    <rPh sb="39" eb="41">
      <t>トウケイヒョウ</t>
    </rPh>
    <rPh sb="43" eb="47">
      <t>サンギョウカクヅ</t>
    </rPh>
    <rPh sb="47" eb="48">
      <t>ヘン</t>
    </rPh>
    <phoneticPr fontId="2"/>
  </si>
  <si>
    <t>表１３　産業分類（細分類）別統計表（産業格付編）</t>
    <rPh sb="0" eb="1">
      <t>ヒョウ</t>
    </rPh>
    <rPh sb="4" eb="6">
      <t>サンギョウ</t>
    </rPh>
    <rPh sb="6" eb="8">
      <t>ブンルイ</t>
    </rPh>
    <rPh sb="9" eb="12">
      <t>サイブンルイ</t>
    </rPh>
    <rPh sb="13" eb="14">
      <t>ベツ</t>
    </rPh>
    <rPh sb="14" eb="16">
      <t>トウケイ</t>
    </rPh>
    <rPh sb="16" eb="17">
      <t>ヒョウ</t>
    </rPh>
    <rPh sb="18" eb="22">
      <t>サンギョウカクヅ</t>
    </rPh>
    <rPh sb="22" eb="23">
      <t>ヘン</t>
    </rPh>
    <phoneticPr fontId="2"/>
  </si>
  <si>
    <t>表１５  地区別統計表（産業格付編）</t>
    <rPh sb="0" eb="1">
      <t>ヒョウ</t>
    </rPh>
    <rPh sb="3" eb="4">
      <t>ヒョウ</t>
    </rPh>
    <rPh sb="5" eb="7">
      <t>チク</t>
    </rPh>
    <rPh sb="6" eb="7">
      <t>チョウ</t>
    </rPh>
    <rPh sb="7" eb="8">
      <t>ク</t>
    </rPh>
    <rPh sb="8" eb="9">
      <t>ベツ</t>
    </rPh>
    <rPh sb="9" eb="11">
      <t>トウケイヒョウ</t>
    </rPh>
    <rPh sb="12" eb="16">
      <t>サンギョウカクヅ</t>
    </rPh>
    <rPh sb="16" eb="17">
      <t>ヘン</t>
    </rPh>
    <phoneticPr fontId="2"/>
  </si>
  <si>
    <t>表４　年次別１商店当たり年間商品販売額、従業者１人当たり年間商品販売額、
売場面積（小売業）　（全数編）</t>
    <rPh sb="0" eb="1">
      <t>ヒョウ</t>
    </rPh>
    <rPh sb="3" eb="5">
      <t>ネンジ</t>
    </rPh>
    <rPh sb="5" eb="6">
      <t>ベツ</t>
    </rPh>
    <rPh sb="7" eb="9">
      <t>ショウテン</t>
    </rPh>
    <rPh sb="9" eb="10">
      <t>ア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3">
      <t>ジュウギョウシャ</t>
    </rPh>
    <rPh sb="24" eb="25">
      <t>ニン</t>
    </rPh>
    <rPh sb="25" eb="26">
      <t>ア</t>
    </rPh>
    <rPh sb="28" eb="35">
      <t>ネンカンショウヒンハンバイガク</t>
    </rPh>
    <rPh sb="37" eb="38">
      <t>ウ</t>
    </rPh>
    <rPh sb="38" eb="39">
      <t>バ</t>
    </rPh>
    <rPh sb="39" eb="41">
      <t>メンセキ</t>
    </rPh>
    <rPh sb="42" eb="45">
      <t>コウリギョウ</t>
    </rPh>
    <rPh sb="48" eb="50">
      <t>ゼンスウ</t>
    </rPh>
    <rPh sb="50" eb="51">
      <t>ヘン</t>
    </rPh>
    <phoneticPr fontId="2"/>
  </si>
  <si>
    <t>表１４  町丁字別統計表（産業格付編）</t>
    <rPh sb="0" eb="1">
      <t>ヒョウ</t>
    </rPh>
    <rPh sb="3" eb="4">
      <t>ヒョウ</t>
    </rPh>
    <rPh sb="6" eb="7">
      <t>チョウ</t>
    </rPh>
    <rPh sb="7" eb="8">
      <t>アザ</t>
    </rPh>
    <rPh sb="8" eb="9">
      <t>ク</t>
    </rPh>
    <rPh sb="9" eb="10">
      <t>ベツ</t>
    </rPh>
    <rPh sb="10" eb="12">
      <t>トウケイヒョウ</t>
    </rPh>
    <rPh sb="13" eb="17">
      <t>サンギョウカクヅ</t>
    </rPh>
    <rPh sb="17" eb="18">
      <t>ヘン</t>
    </rPh>
    <phoneticPr fontId="2"/>
  </si>
  <si>
    <t>平成28年経済センサス活動調査（卸売業・小売業）　山形市　
表１４  町丁字別統計表
（産業格付編）</t>
    <rPh sb="0" eb="2">
      <t>ヘイセイ</t>
    </rPh>
    <rPh sb="4" eb="7">
      <t>ネンケイザイ</t>
    </rPh>
    <rPh sb="11" eb="15">
      <t>カツドウチョウサ</t>
    </rPh>
    <rPh sb="16" eb="19">
      <t>オロシウリギョウ</t>
    </rPh>
    <rPh sb="20" eb="23">
      <t>コウリギョウ</t>
    </rPh>
    <rPh sb="25" eb="28">
      <t>ヤマガタシ</t>
    </rPh>
    <rPh sb="30" eb="31">
      <t>ヒョウ</t>
    </rPh>
    <rPh sb="33" eb="34">
      <t>ヒョウ</t>
    </rPh>
    <rPh sb="36" eb="37">
      <t>チョウ</t>
    </rPh>
    <rPh sb="37" eb="38">
      <t>アザ</t>
    </rPh>
    <rPh sb="38" eb="39">
      <t>ク</t>
    </rPh>
    <rPh sb="39" eb="40">
      <t>ベツ</t>
    </rPh>
    <rPh sb="40" eb="42">
      <t>トウケイヒョウ</t>
    </rPh>
    <rPh sb="44" eb="48">
      <t>サンギョウカクヅ</t>
    </rPh>
    <rPh sb="48" eb="49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</si>
</sst>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;&quot;△ &quot;0.0"/>
    <numFmt numFmtId="177" formatCode="0.0_ "/>
    <numFmt numFmtId="178" formatCode="#,##0.0;&quot;△ &quot;#,##0.0"/>
    <numFmt numFmtId="179" formatCode="#,##0;&quot;△ &quot;#,##0"/>
    <numFmt numFmtId="180" formatCode="0.0_ ;[Red]\-0.0\ "/>
    <numFmt numFmtId="181" formatCode="0.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6" xfId="2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38" fontId="3" fillId="0" borderId="6" xfId="2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3" xfId="0" applyFont="1" applyBorder="1">
      <alignment vertical="center"/>
    </xf>
    <xf numFmtId="179" fontId="9" fillId="0" borderId="6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79" fontId="9" fillId="0" borderId="9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9" fontId="9" fillId="0" borderId="9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1" fontId="3" fillId="0" borderId="9" xfId="0" applyNumberFormat="1" applyFont="1" applyBorder="1" applyAlignment="1">
      <alignment vertical="center"/>
    </xf>
    <xf numFmtId="177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3" fillId="0" borderId="17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9" fontId="3" fillId="0" borderId="0" xfId="1" applyFont="1" applyBorder="1" applyAlignment="1">
      <alignment horizontal="right"/>
    </xf>
    <xf numFmtId="178" fontId="9" fillId="0" borderId="6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7" xfId="2" applyFont="1" applyBorder="1">
      <alignment vertical="center"/>
    </xf>
    <xf numFmtId="38" fontId="3" fillId="0" borderId="17" xfId="2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8" xfId="0" applyFont="1" applyBorder="1" applyAlignment="1"/>
    <xf numFmtId="38" fontId="3" fillId="0" borderId="19" xfId="2" applyFont="1" applyBorder="1" applyAlignment="1"/>
    <xf numFmtId="0" fontId="3" fillId="0" borderId="20" xfId="0" applyFont="1" applyBorder="1" applyAlignment="1">
      <alignment vertical="center" wrapText="1"/>
    </xf>
    <xf numFmtId="38" fontId="3" fillId="0" borderId="21" xfId="2" applyFont="1" applyBorder="1" applyAlignment="1">
      <alignment horizontal="center" vertical="center"/>
    </xf>
    <xf numFmtId="38" fontId="3" fillId="0" borderId="21" xfId="2" applyFont="1" applyBorder="1">
      <alignment vertical="center"/>
    </xf>
    <xf numFmtId="0" fontId="3" fillId="0" borderId="22" xfId="0" applyFont="1" applyBorder="1" applyAlignment="1">
      <alignment vertical="center" wrapText="1"/>
    </xf>
    <xf numFmtId="38" fontId="3" fillId="0" borderId="23" xfId="2" applyFont="1" applyBorder="1">
      <alignment vertical="center"/>
    </xf>
    <xf numFmtId="38" fontId="6" fillId="0" borderId="23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25" xfId="0" applyFont="1" applyBorder="1">
      <alignment vertical="center"/>
    </xf>
    <xf numFmtId="38" fontId="3" fillId="0" borderId="26" xfId="2" applyFont="1" applyBorder="1">
      <alignment vertical="center"/>
    </xf>
    <xf numFmtId="38" fontId="3" fillId="0" borderId="27" xfId="2" applyFont="1" applyBorder="1">
      <alignment vertical="center"/>
    </xf>
    <xf numFmtId="38" fontId="3" fillId="0" borderId="24" xfId="2" applyFont="1" applyBorder="1">
      <alignment vertical="center"/>
    </xf>
    <xf numFmtId="38" fontId="3" fillId="0" borderId="28" xfId="2" applyFont="1" applyBorder="1" applyAlignment="1"/>
    <xf numFmtId="38" fontId="3" fillId="0" borderId="0" xfId="2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8" fontId="3" fillId="0" borderId="4" xfId="2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8" fontId="3" fillId="0" borderId="1" xfId="2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38" fontId="3" fillId="0" borderId="10" xfId="2" applyFont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38" fontId="3" fillId="0" borderId="6" xfId="2" applyFont="1" applyBorder="1" applyAlignment="1"/>
    <xf numFmtId="38" fontId="3" fillId="0" borderId="0" xfId="2" applyFont="1" applyBorder="1" applyAlignment="1"/>
    <xf numFmtId="177" fontId="3" fillId="0" borderId="6" xfId="0" applyNumberFormat="1" applyFont="1" applyBorder="1">
      <alignment vertical="center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3" xfId="0" applyFont="1" applyBorder="1" applyAlignment="1">
      <alignment horizontal="center" wrapText="1" shrinkToFit="1"/>
    </xf>
    <xf numFmtId="177" fontId="3" fillId="0" borderId="0" xfId="0" applyNumberFormat="1" applyFont="1" applyBorder="1">
      <alignment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>
      <alignment vertical="center"/>
    </xf>
    <xf numFmtId="0" fontId="5" fillId="0" borderId="5" xfId="0" quotePrefix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38" fontId="3" fillId="0" borderId="1" xfId="2" applyFont="1" applyBorder="1">
      <alignment vertical="center"/>
    </xf>
    <xf numFmtId="177" fontId="5" fillId="0" borderId="1" xfId="0" applyNumberFormat="1" applyFont="1" applyBorder="1">
      <alignment vertical="center"/>
    </xf>
    <xf numFmtId="38" fontId="3" fillId="0" borderId="9" xfId="2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9" fontId="3" fillId="0" borderId="0" xfId="2" applyNumberFormat="1" applyFont="1" applyBorder="1" applyAlignment="1">
      <alignment horizontal="right"/>
    </xf>
    <xf numFmtId="9" fontId="3" fillId="0" borderId="17" xfId="2" applyNumberFormat="1" applyFont="1" applyBorder="1" applyAlignment="1">
      <alignment horizontal="right"/>
    </xf>
    <xf numFmtId="9" fontId="3" fillId="0" borderId="17" xfId="1" applyFont="1" applyBorder="1" applyAlignment="1">
      <alignment horizontal="right"/>
    </xf>
    <xf numFmtId="38" fontId="10" fillId="0" borderId="0" xfId="3" applyFont="1" applyFill="1">
      <alignment vertical="center"/>
    </xf>
    <xf numFmtId="38" fontId="10" fillId="0" borderId="10" xfId="3" applyFont="1" applyFill="1" applyBorder="1" applyAlignment="1"/>
    <xf numFmtId="38" fontId="10" fillId="0" borderId="12" xfId="3" applyFont="1" applyFill="1" applyBorder="1" applyAlignment="1"/>
    <xf numFmtId="38" fontId="10" fillId="0" borderId="6" xfId="3" applyFont="1" applyFill="1" applyBorder="1" applyAlignment="1">
      <alignment horizontal="center"/>
    </xf>
    <xf numFmtId="38" fontId="10" fillId="0" borderId="5" xfId="3" applyFont="1" applyFill="1" applyBorder="1" applyAlignment="1">
      <alignment horizontal="center"/>
    </xf>
    <xf numFmtId="38" fontId="10" fillId="0" borderId="8" xfId="3" applyFont="1" applyFill="1" applyBorder="1" applyAlignment="1">
      <alignment horizontal="center"/>
    </xf>
    <xf numFmtId="38" fontId="10" fillId="0" borderId="10" xfId="3" applyFont="1" applyFill="1" applyBorder="1" applyAlignment="1">
      <alignment horizontal="center"/>
    </xf>
    <xf numFmtId="38" fontId="10" fillId="0" borderId="11" xfId="3" applyFont="1" applyFill="1" applyBorder="1" applyAlignment="1">
      <alignment horizontal="right"/>
    </xf>
    <xf numFmtId="38" fontId="10" fillId="0" borderId="9" xfId="3" applyFont="1" applyFill="1" applyBorder="1" applyAlignment="1">
      <alignment horizontal="right"/>
    </xf>
    <xf numFmtId="38" fontId="10" fillId="0" borderId="9" xfId="3" applyFont="1" applyFill="1" applyBorder="1" applyAlignment="1">
      <alignment horizontal="center"/>
    </xf>
    <xf numFmtId="38" fontId="10" fillId="0" borderId="7" xfId="3" applyFont="1" applyFill="1" applyBorder="1" applyAlignment="1">
      <alignment horizontal="center"/>
    </xf>
    <xf numFmtId="41" fontId="13" fillId="0" borderId="2" xfId="3" applyNumberFormat="1" applyFont="1" applyFill="1" applyBorder="1">
      <alignment vertical="center"/>
    </xf>
    <xf numFmtId="38" fontId="14" fillId="0" borderId="17" xfId="3" applyFont="1" applyFill="1" applyBorder="1" applyAlignment="1">
      <alignment horizontal="center" vertical="center"/>
    </xf>
    <xf numFmtId="38" fontId="15" fillId="0" borderId="5" xfId="3" applyFont="1" applyFill="1" applyBorder="1" applyAlignment="1">
      <alignment horizontal="center" vertical="center"/>
    </xf>
    <xf numFmtId="38" fontId="12" fillId="0" borderId="13" xfId="3" applyFont="1" applyFill="1" applyBorder="1" applyAlignment="1">
      <alignment horizontal="center" vertical="center"/>
    </xf>
    <xf numFmtId="41" fontId="13" fillId="0" borderId="0" xfId="3" applyNumberFormat="1" applyFont="1" applyFill="1" applyBorder="1">
      <alignment vertical="center"/>
    </xf>
    <xf numFmtId="38" fontId="14" fillId="0" borderId="6" xfId="3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vertical="center"/>
    </xf>
    <xf numFmtId="0" fontId="8" fillId="0" borderId="8" xfId="4" applyFont="1" applyFill="1" applyBorder="1" applyAlignment="1">
      <alignment vertical="center"/>
    </xf>
    <xf numFmtId="41" fontId="13" fillId="0" borderId="4" xfId="3" applyNumberFormat="1" applyFont="1" applyFill="1" applyBorder="1">
      <alignment vertical="center"/>
    </xf>
    <xf numFmtId="38" fontId="14" fillId="0" borderId="10" xfId="3" applyFont="1" applyFill="1" applyBorder="1">
      <alignment vertical="center"/>
    </xf>
    <xf numFmtId="0" fontId="7" fillId="0" borderId="5" xfId="4" applyFill="1" applyBorder="1" applyAlignment="1">
      <alignment horizontal="center" vertical="center"/>
    </xf>
    <xf numFmtId="0" fontId="7" fillId="0" borderId="13" xfId="4" applyFill="1" applyBorder="1" applyAlignment="1">
      <alignment vertical="center" wrapText="1"/>
    </xf>
    <xf numFmtId="41" fontId="13" fillId="0" borderId="0" xfId="3" applyNumberFormat="1" applyFont="1" applyFill="1" applyBorder="1" applyAlignment="1">
      <alignment horizontal="center" vertical="center"/>
    </xf>
    <xf numFmtId="0" fontId="7" fillId="0" borderId="6" xfId="4" applyFill="1" applyBorder="1" applyAlignment="1">
      <alignment horizontal="center" vertical="center"/>
    </xf>
    <xf numFmtId="0" fontId="7" fillId="0" borderId="0" xfId="4" applyFill="1">
      <alignment vertical="center"/>
    </xf>
    <xf numFmtId="0" fontId="7" fillId="0" borderId="7" xfId="4" applyFill="1" applyBorder="1" applyAlignment="1">
      <alignment horizontal="center" vertical="center"/>
    </xf>
    <xf numFmtId="0" fontId="7" fillId="0" borderId="11" xfId="4" applyFill="1" applyBorder="1" applyAlignment="1">
      <alignment vertical="center" wrapText="1"/>
    </xf>
    <xf numFmtId="41" fontId="13" fillId="0" borderId="1" xfId="3" applyNumberFormat="1" applyFont="1" applyFill="1" applyBorder="1">
      <alignment vertical="center"/>
    </xf>
    <xf numFmtId="0" fontId="7" fillId="0" borderId="9" xfId="4" applyFill="1" applyBorder="1" applyAlignment="1">
      <alignment horizontal="center" vertical="center"/>
    </xf>
    <xf numFmtId="0" fontId="7" fillId="0" borderId="0" xfId="4" applyFill="1" applyBorder="1">
      <alignment vertical="center"/>
    </xf>
    <xf numFmtId="0" fontId="7" fillId="0" borderId="0" xfId="4" applyFill="1" applyAlignment="1">
      <alignment horizontal="center" vertical="center"/>
    </xf>
    <xf numFmtId="41" fontId="3" fillId="0" borderId="0" xfId="5" applyNumberFormat="1" applyFont="1" applyFill="1">
      <alignment vertical="center"/>
    </xf>
    <xf numFmtId="41" fontId="3" fillId="0" borderId="35" xfId="5" applyNumberFormat="1" applyFont="1" applyFill="1" applyBorder="1" applyAlignment="1">
      <alignment horizontal="center" vertical="center" wrapText="1"/>
    </xf>
    <xf numFmtId="41" fontId="3" fillId="0" borderId="34" xfId="5" applyNumberFormat="1" applyFont="1" applyFill="1" applyBorder="1" applyAlignment="1">
      <alignment horizontal="center" vertical="center" wrapText="1"/>
    </xf>
    <xf numFmtId="41" fontId="3" fillId="0" borderId="0" xfId="5" applyNumberFormat="1" applyFont="1">
      <alignment vertical="center"/>
    </xf>
    <xf numFmtId="41" fontId="3" fillId="0" borderId="33" xfId="5" applyNumberFormat="1" applyFont="1" applyBorder="1" applyAlignment="1">
      <alignment horizontal="center"/>
    </xf>
    <xf numFmtId="41" fontId="3" fillId="0" borderId="35" xfId="5" applyNumberFormat="1" applyFont="1" applyBorder="1" applyAlignment="1">
      <alignment horizontal="center"/>
    </xf>
    <xf numFmtId="41" fontId="3" fillId="0" borderId="32" xfId="5" applyNumberFormat="1" applyFont="1" applyBorder="1" applyAlignment="1">
      <alignment horizontal="center"/>
    </xf>
    <xf numFmtId="41" fontId="3" fillId="0" borderId="45" xfId="5" applyNumberFormat="1" applyFont="1" applyBorder="1" applyAlignment="1">
      <alignment horizontal="center"/>
    </xf>
    <xf numFmtId="41" fontId="3" fillId="0" borderId="46" xfId="5" applyNumberFormat="1" applyFont="1" applyBorder="1" applyAlignment="1">
      <alignment horizontal="center"/>
    </xf>
    <xf numFmtId="38" fontId="3" fillId="0" borderId="0" xfId="5" applyFont="1" applyBorder="1" applyAlignment="1">
      <alignment horizontal="right"/>
    </xf>
    <xf numFmtId="38" fontId="3" fillId="0" borderId="13" xfId="5" applyFont="1" applyBorder="1" applyAlignment="1">
      <alignment horizontal="right"/>
    </xf>
    <xf numFmtId="0" fontId="7" fillId="0" borderId="0" xfId="4">
      <alignment vertical="center"/>
    </xf>
    <xf numFmtId="38" fontId="3" fillId="0" borderId="0" xfId="5" applyFont="1" applyFill="1" applyBorder="1" applyAlignment="1">
      <alignment horizontal="right"/>
    </xf>
    <xf numFmtId="38" fontId="3" fillId="0" borderId="0" xfId="5" applyFont="1" applyFill="1" applyBorder="1" applyAlignment="1">
      <alignment horizontal="center"/>
    </xf>
    <xf numFmtId="38" fontId="3" fillId="0" borderId="13" xfId="5" applyFont="1" applyFill="1" applyBorder="1" applyAlignment="1">
      <alignment horizontal="center"/>
    </xf>
    <xf numFmtId="38" fontId="3" fillId="0" borderId="1" xfId="5" applyFont="1" applyFill="1" applyBorder="1" applyAlignment="1">
      <alignment horizontal="right"/>
    </xf>
    <xf numFmtId="38" fontId="3" fillId="0" borderId="1" xfId="5" applyFont="1" applyFill="1" applyBorder="1" applyAlignment="1">
      <alignment horizontal="center"/>
    </xf>
    <xf numFmtId="38" fontId="3" fillId="0" borderId="11" xfId="5" applyFont="1" applyFill="1" applyBorder="1" applyAlignment="1">
      <alignment horizontal="center"/>
    </xf>
    <xf numFmtId="41" fontId="7" fillId="0" borderId="0" xfId="4" applyNumberFormat="1">
      <alignment vertical="center"/>
    </xf>
    <xf numFmtId="38" fontId="7" fillId="0" borderId="0" xfId="5" applyFont="1">
      <alignment vertical="center"/>
    </xf>
    <xf numFmtId="41" fontId="3" fillId="0" borderId="17" xfId="2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>
      <alignment vertical="center"/>
    </xf>
    <xf numFmtId="41" fontId="3" fillId="0" borderId="2" xfId="5" applyNumberFormat="1" applyFont="1" applyFill="1" applyBorder="1" applyAlignment="1">
      <alignment horizontal="center"/>
    </xf>
    <xf numFmtId="41" fontId="3" fillId="0" borderId="3" xfId="5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6" applyFont="1">
      <alignment vertical="center"/>
    </xf>
    <xf numFmtId="0" fontId="21" fillId="0" borderId="0" xfId="6" applyFont="1" applyAlignment="1">
      <alignment vertical="center"/>
    </xf>
    <xf numFmtId="0" fontId="21" fillId="0" borderId="0" xfId="6" applyFont="1" applyBorder="1" applyAlignment="1">
      <alignment vertical="center"/>
    </xf>
    <xf numFmtId="0" fontId="21" fillId="0" borderId="0" xfId="6" applyFont="1" applyBorder="1" applyAlignment="1">
      <alignment vertical="center" wrapText="1"/>
    </xf>
    <xf numFmtId="38" fontId="3" fillId="0" borderId="0" xfId="2" applyFont="1">
      <alignment vertical="center"/>
    </xf>
    <xf numFmtId="180" fontId="3" fillId="0" borderId="0" xfId="2" applyNumberFormat="1" applyFont="1">
      <alignment vertical="center"/>
    </xf>
    <xf numFmtId="38" fontId="3" fillId="0" borderId="17" xfId="2" quotePrefix="1" applyFont="1" applyBorder="1" applyAlignment="1">
      <alignment horizontal="center" vertical="center"/>
    </xf>
    <xf numFmtId="180" fontId="3" fillId="0" borderId="17" xfId="2" applyNumberFormat="1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180" fontId="3" fillId="0" borderId="10" xfId="2" applyNumberFormat="1" applyFont="1" applyBorder="1" applyAlignment="1">
      <alignment horizontal="right" vertical="center"/>
    </xf>
    <xf numFmtId="38" fontId="3" fillId="0" borderId="10" xfId="2" quotePrefix="1" applyFont="1" applyBorder="1" applyAlignment="1">
      <alignment horizontal="right" vertical="center"/>
    </xf>
    <xf numFmtId="38" fontId="3" fillId="0" borderId="9" xfId="2" applyFont="1" applyBorder="1" applyAlignment="1">
      <alignment horizontal="distributed" vertical="center"/>
    </xf>
    <xf numFmtId="176" fontId="3" fillId="0" borderId="9" xfId="2" applyNumberFormat="1" applyFont="1" applyBorder="1">
      <alignment vertical="center"/>
    </xf>
    <xf numFmtId="38" fontId="3" fillId="0" borderId="6" xfId="2" applyFont="1" applyBorder="1" applyAlignment="1">
      <alignment horizontal="distributed" vertical="center"/>
    </xf>
    <xf numFmtId="38" fontId="3" fillId="0" borderId="6" xfId="2" applyFont="1" applyBorder="1">
      <alignment vertical="center"/>
    </xf>
    <xf numFmtId="176" fontId="3" fillId="0" borderId="6" xfId="2" applyNumberFormat="1" applyFont="1" applyBorder="1">
      <alignment vertical="center"/>
    </xf>
    <xf numFmtId="38" fontId="3" fillId="0" borderId="17" xfId="2" quotePrefix="1" applyFont="1" applyBorder="1" applyAlignment="1">
      <alignment horizontal="distributed" vertical="center"/>
    </xf>
    <xf numFmtId="176" fontId="3" fillId="0" borderId="17" xfId="2" applyNumberFormat="1" applyFont="1" applyBorder="1">
      <alignment vertical="center"/>
    </xf>
    <xf numFmtId="38" fontId="3" fillId="0" borderId="17" xfId="2" applyFont="1" applyBorder="1" applyAlignment="1">
      <alignment horizontal="distributed" vertical="center"/>
    </xf>
    <xf numFmtId="38" fontId="3" fillId="0" borderId="6" xfId="2" quotePrefix="1" applyFont="1" applyBorder="1" applyAlignment="1">
      <alignment horizontal="distributed" vertical="center"/>
    </xf>
    <xf numFmtId="176" fontId="3" fillId="0" borderId="6" xfId="2" applyNumberFormat="1" applyFont="1" applyBorder="1" applyAlignment="1">
      <alignment horizontal="right" vertical="center"/>
    </xf>
    <xf numFmtId="41" fontId="3" fillId="0" borderId="0" xfId="2" applyNumberFormat="1" applyFont="1">
      <alignment vertical="center"/>
    </xf>
    <xf numFmtId="41" fontId="3" fillId="0" borderId="17" xfId="2" quotePrefix="1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distributed" vertical="center"/>
    </xf>
    <xf numFmtId="41" fontId="3" fillId="0" borderId="10" xfId="2" applyNumberFormat="1" applyFont="1" applyBorder="1" applyAlignment="1">
      <alignment horizontal="right" vertical="center"/>
    </xf>
    <xf numFmtId="41" fontId="3" fillId="0" borderId="10" xfId="2" quotePrefix="1" applyNumberFormat="1" applyFont="1" applyBorder="1" applyAlignment="1">
      <alignment horizontal="right" vertical="center"/>
    </xf>
    <xf numFmtId="49" fontId="3" fillId="0" borderId="9" xfId="2" quotePrefix="1" applyNumberFormat="1" applyFont="1" applyBorder="1" applyAlignment="1">
      <alignment horizontal="distributed" vertical="center"/>
    </xf>
    <xf numFmtId="41" fontId="3" fillId="0" borderId="9" xfId="2" applyNumberFormat="1" applyFont="1" applyBorder="1">
      <alignment vertical="center"/>
    </xf>
    <xf numFmtId="49" fontId="3" fillId="0" borderId="6" xfId="2" quotePrefix="1" applyNumberFormat="1" applyFont="1" applyBorder="1" applyAlignment="1">
      <alignment horizontal="distributed" vertical="center"/>
    </xf>
    <xf numFmtId="41" fontId="3" fillId="0" borderId="10" xfId="2" applyNumberFormat="1" applyFont="1" applyBorder="1">
      <alignment vertical="center"/>
    </xf>
    <xf numFmtId="41" fontId="3" fillId="0" borderId="6" xfId="2" applyNumberFormat="1" applyFont="1" applyBorder="1">
      <alignment vertical="center"/>
    </xf>
    <xf numFmtId="49" fontId="3" fillId="0" borderId="17" xfId="2" quotePrefix="1" applyNumberFormat="1" applyFont="1" applyBorder="1" applyAlignment="1">
      <alignment horizontal="distributed" vertical="center"/>
    </xf>
    <xf numFmtId="41" fontId="3" fillId="0" borderId="17" xfId="2" applyNumberFormat="1" applyFont="1" applyBorder="1">
      <alignment vertical="center"/>
    </xf>
    <xf numFmtId="49" fontId="3" fillId="0" borderId="6" xfId="2" applyNumberFormat="1" applyFont="1" applyBorder="1" applyAlignment="1">
      <alignment horizontal="distributed" vertical="center"/>
    </xf>
    <xf numFmtId="49" fontId="3" fillId="0" borderId="17" xfId="2" applyNumberFormat="1" applyFont="1" applyBorder="1" applyAlignment="1">
      <alignment horizontal="distributed" vertical="center"/>
    </xf>
    <xf numFmtId="41" fontId="3" fillId="0" borderId="6" xfId="2" applyNumberFormat="1" applyFont="1" applyBorder="1" applyAlignment="1">
      <alignment horizontal="right" vertical="center"/>
    </xf>
    <xf numFmtId="49" fontId="3" fillId="0" borderId="9" xfId="2" applyNumberFormat="1" applyFont="1" applyBorder="1" applyAlignment="1">
      <alignment horizontal="distributed" vertical="center"/>
    </xf>
    <xf numFmtId="49" fontId="3" fillId="0" borderId="0" xfId="2" applyNumberFormat="1" applyFont="1">
      <alignment vertical="center"/>
    </xf>
    <xf numFmtId="41" fontId="3" fillId="0" borderId="50" xfId="5" applyNumberFormat="1" applyFont="1" applyFill="1" applyBorder="1" applyAlignment="1">
      <alignment horizontal="center"/>
    </xf>
    <xf numFmtId="41" fontId="3" fillId="0" borderId="47" xfId="5" applyNumberFormat="1" applyFont="1" applyFill="1" applyBorder="1" applyAlignment="1">
      <alignment horizontal="center" vertical="center" wrapText="1"/>
    </xf>
    <xf numFmtId="41" fontId="3" fillId="0" borderId="45" xfId="5" applyNumberFormat="1" applyFont="1" applyFill="1" applyBorder="1" applyAlignment="1">
      <alignment horizontal="center" wrapText="1"/>
    </xf>
    <xf numFmtId="41" fontId="3" fillId="0" borderId="51" xfId="5" applyNumberFormat="1" applyFont="1" applyFill="1" applyBorder="1" applyAlignment="1">
      <alignment horizontal="center" vertical="center" wrapText="1"/>
    </xf>
    <xf numFmtId="41" fontId="9" fillId="0" borderId="0" xfId="4" applyNumberFormat="1" applyFont="1" applyFill="1" applyBorder="1">
      <alignment vertical="center"/>
    </xf>
    <xf numFmtId="0" fontId="9" fillId="0" borderId="0" xfId="4" applyFont="1" applyFill="1" applyBorder="1">
      <alignment vertical="center"/>
    </xf>
    <xf numFmtId="38" fontId="9" fillId="0" borderId="0" xfId="5" applyFont="1" applyFill="1" applyBorder="1">
      <alignment vertical="center"/>
    </xf>
    <xf numFmtId="38" fontId="9" fillId="0" borderId="13" xfId="5" applyFont="1" applyFill="1" applyBorder="1">
      <alignment vertical="center"/>
    </xf>
    <xf numFmtId="0" fontId="9" fillId="0" borderId="0" xfId="4" applyFont="1" applyFill="1" applyBorder="1" applyAlignment="1">
      <alignment horizontal="center" vertical="center"/>
    </xf>
    <xf numFmtId="38" fontId="9" fillId="0" borderId="0" xfId="5" applyFont="1" applyFill="1" applyBorder="1" applyAlignment="1">
      <alignment horizontal="center" vertical="center"/>
    </xf>
    <xf numFmtId="38" fontId="9" fillId="0" borderId="13" xfId="5" applyFont="1" applyFill="1" applyBorder="1" applyAlignment="1">
      <alignment horizontal="center" vertical="center"/>
    </xf>
    <xf numFmtId="41" fontId="9" fillId="0" borderId="1" xfId="4" applyNumberFormat="1" applyFont="1" applyFill="1" applyBorder="1">
      <alignment vertical="center"/>
    </xf>
    <xf numFmtId="0" fontId="9" fillId="0" borderId="1" xfId="4" applyFont="1" applyFill="1" applyBorder="1">
      <alignment vertical="center"/>
    </xf>
    <xf numFmtId="0" fontId="9" fillId="0" borderId="1" xfId="4" applyFont="1" applyFill="1" applyBorder="1" applyAlignment="1">
      <alignment horizontal="center" vertical="center"/>
    </xf>
    <xf numFmtId="38" fontId="9" fillId="0" borderId="1" xfId="5" applyFont="1" applyFill="1" applyBorder="1" applyAlignment="1">
      <alignment horizontal="center" vertical="center"/>
    </xf>
    <xf numFmtId="38" fontId="9" fillId="0" borderId="11" xfId="5" applyFont="1" applyFill="1" applyBorder="1" applyAlignment="1">
      <alignment horizontal="center" vertical="center"/>
    </xf>
    <xf numFmtId="41" fontId="1" fillId="0" borderId="15" xfId="5" applyNumberFormat="1" applyFont="1" applyFill="1" applyBorder="1" applyAlignment="1">
      <alignment horizontal="center" vertical="center"/>
    </xf>
    <xf numFmtId="41" fontId="1" fillId="0" borderId="3" xfId="5" applyNumberFormat="1" applyFont="1" applyFill="1" applyBorder="1" applyAlignment="1">
      <alignment horizontal="left" vertical="center" wrapText="1"/>
    </xf>
    <xf numFmtId="0" fontId="22" fillId="0" borderId="5" xfId="4" applyFont="1" applyFill="1" applyBorder="1">
      <alignment vertical="center"/>
    </xf>
    <xf numFmtId="0" fontId="22" fillId="0" borderId="13" xfId="4" applyFont="1" applyFill="1" applyBorder="1" applyAlignment="1">
      <alignment vertical="center" wrapText="1"/>
    </xf>
    <xf numFmtId="0" fontId="22" fillId="0" borderId="13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11" xfId="4" applyFont="1" applyFill="1" applyBorder="1">
      <alignment vertical="center"/>
    </xf>
    <xf numFmtId="41" fontId="19" fillId="0" borderId="44" xfId="5" applyNumberFormat="1" applyFont="1" applyBorder="1" applyAlignment="1">
      <alignment horizontal="left" vertical="center"/>
    </xf>
    <xf numFmtId="41" fontId="19" fillId="0" borderId="6" xfId="5" applyNumberFormat="1" applyFont="1" applyBorder="1" applyAlignment="1">
      <alignment horizontal="left" vertical="center"/>
    </xf>
    <xf numFmtId="0" fontId="23" fillId="0" borderId="6" xfId="4" applyFont="1" applyBorder="1" applyAlignment="1">
      <alignment horizontal="left" vertical="center"/>
    </xf>
    <xf numFmtId="0" fontId="23" fillId="0" borderId="6" xfId="4" applyFont="1" applyFill="1" applyBorder="1" applyAlignment="1">
      <alignment horizontal="left" vertical="center"/>
    </xf>
    <xf numFmtId="0" fontId="23" fillId="0" borderId="9" xfId="4" applyFont="1" applyFill="1" applyBorder="1" applyAlignment="1">
      <alignment horizontal="left" vertical="center"/>
    </xf>
    <xf numFmtId="0" fontId="22" fillId="0" borderId="11" xfId="4" applyFont="1" applyFill="1" applyBorder="1" applyAlignment="1">
      <alignment vertical="center" wrapText="1"/>
    </xf>
    <xf numFmtId="38" fontId="9" fillId="0" borderId="1" xfId="5" applyFont="1" applyFill="1" applyBorder="1">
      <alignment vertical="center"/>
    </xf>
    <xf numFmtId="38" fontId="9" fillId="0" borderId="11" xfId="5" applyFont="1" applyFill="1" applyBorder="1">
      <alignment vertical="center"/>
    </xf>
    <xf numFmtId="0" fontId="22" fillId="0" borderId="15" xfId="4" applyFont="1" applyFill="1" applyBorder="1">
      <alignment vertical="center"/>
    </xf>
    <xf numFmtId="0" fontId="22" fillId="0" borderId="3" xfId="4" applyFont="1" applyFill="1" applyBorder="1" applyAlignment="1">
      <alignment vertical="center" wrapText="1"/>
    </xf>
    <xf numFmtId="41" fontId="9" fillId="0" borderId="2" xfId="4" applyNumberFormat="1" applyFont="1" applyFill="1" applyBorder="1">
      <alignment vertical="center"/>
    </xf>
    <xf numFmtId="0" fontId="9" fillId="0" borderId="2" xfId="4" applyFont="1" applyFill="1" applyBorder="1">
      <alignment vertical="center"/>
    </xf>
    <xf numFmtId="38" fontId="9" fillId="0" borderId="2" xfId="5" applyFont="1" applyFill="1" applyBorder="1">
      <alignment vertical="center"/>
    </xf>
    <xf numFmtId="38" fontId="9" fillId="0" borderId="3" xfId="5" applyFont="1" applyFill="1" applyBorder="1">
      <alignment vertical="center"/>
    </xf>
    <xf numFmtId="0" fontId="22" fillId="0" borderId="3" xfId="4" applyFont="1" applyFill="1" applyBorder="1">
      <alignment vertical="center"/>
    </xf>
    <xf numFmtId="0" fontId="9" fillId="0" borderId="2" xfId="4" applyFont="1" applyFill="1" applyBorder="1" applyAlignment="1">
      <alignment horizontal="center" vertical="center"/>
    </xf>
    <xf numFmtId="38" fontId="9" fillId="0" borderId="2" xfId="5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38" fontId="12" fillId="0" borderId="15" xfId="3" applyFont="1" applyFill="1" applyBorder="1" applyAlignment="1">
      <alignment horizontal="center" vertical="center"/>
    </xf>
    <xf numFmtId="38" fontId="12" fillId="0" borderId="3" xfId="3" applyFont="1" applyFill="1" applyBorder="1" applyAlignment="1">
      <alignment horizontal="center" vertical="center"/>
    </xf>
    <xf numFmtId="38" fontId="3" fillId="0" borderId="0" xfId="3" applyFont="1" applyFill="1" applyAlignment="1">
      <alignment horizontal="center" vertical="center" wrapText="1"/>
    </xf>
    <xf numFmtId="38" fontId="3" fillId="0" borderId="1" xfId="3" applyFont="1" applyFill="1" applyBorder="1" applyAlignment="1">
      <alignment horizontal="center" vertical="center" wrapText="1"/>
    </xf>
    <xf numFmtId="38" fontId="5" fillId="0" borderId="12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13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11" xfId="3" applyFont="1" applyFill="1" applyBorder="1" applyAlignment="1">
      <alignment horizontal="center" vertical="center"/>
    </xf>
    <xf numFmtId="38" fontId="11" fillId="0" borderId="15" xfId="3" applyFont="1" applyFill="1" applyBorder="1" applyAlignment="1">
      <alignment horizontal="center"/>
    </xf>
    <xf numFmtId="38" fontId="11" fillId="0" borderId="2" xfId="3" applyFont="1" applyFill="1" applyBorder="1" applyAlignment="1">
      <alignment horizontal="center"/>
    </xf>
    <xf numFmtId="38" fontId="11" fillId="0" borderId="3" xfId="3" applyFont="1" applyFill="1" applyBorder="1" applyAlignment="1">
      <alignment horizontal="center"/>
    </xf>
    <xf numFmtId="38" fontId="10" fillId="0" borderId="10" xfId="3" applyFont="1" applyFill="1" applyBorder="1" applyAlignment="1">
      <alignment horizontal="center" vertical="center"/>
    </xf>
    <xf numFmtId="38" fontId="10" fillId="0" borderId="6" xfId="3" applyFont="1" applyFill="1" applyBorder="1" applyAlignment="1">
      <alignment horizontal="center" vertical="center"/>
    </xf>
    <xf numFmtId="38" fontId="10" fillId="0" borderId="9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center" vertical="center"/>
    </xf>
    <xf numFmtId="38" fontId="11" fillId="0" borderId="6" xfId="3" applyFont="1" applyFill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/>
    </xf>
    <xf numFmtId="41" fontId="3" fillId="0" borderId="34" xfId="5" applyNumberFormat="1" applyFont="1" applyFill="1" applyBorder="1" applyAlignment="1">
      <alignment horizontal="center"/>
    </xf>
    <xf numFmtId="41" fontId="3" fillId="0" borderId="32" xfId="5" applyNumberFormat="1" applyFont="1" applyFill="1" applyBorder="1" applyAlignment="1">
      <alignment horizontal="center"/>
    </xf>
    <xf numFmtId="41" fontId="3" fillId="0" borderId="33" xfId="5" applyNumberFormat="1" applyFont="1" applyFill="1" applyBorder="1" applyAlignment="1">
      <alignment horizontal="center"/>
    </xf>
    <xf numFmtId="41" fontId="3" fillId="0" borderId="31" xfId="5" applyNumberFormat="1" applyFont="1" applyFill="1" applyBorder="1" applyAlignment="1">
      <alignment horizontal="center" vertical="center" wrapText="1"/>
    </xf>
    <xf numFmtId="41" fontId="3" fillId="0" borderId="49" xfId="5" applyNumberFormat="1" applyFont="1" applyFill="1" applyBorder="1" applyAlignment="1">
      <alignment horizontal="center" vertical="center" wrapText="1"/>
    </xf>
    <xf numFmtId="41" fontId="3" fillId="0" borderId="0" xfId="5" applyNumberFormat="1" applyFont="1" applyFill="1" applyAlignment="1">
      <alignment horizontal="left" vertical="center" wrapText="1"/>
    </xf>
    <xf numFmtId="41" fontId="3" fillId="0" borderId="29" xfId="5" applyNumberFormat="1" applyFont="1" applyFill="1" applyBorder="1" applyAlignment="1">
      <alignment horizontal="left" vertical="center" wrapText="1"/>
    </xf>
    <xf numFmtId="41" fontId="3" fillId="0" borderId="30" xfId="5" applyNumberFormat="1" applyFont="1" applyFill="1" applyBorder="1" applyAlignment="1">
      <alignment horizontal="center" vertical="center"/>
    </xf>
    <xf numFmtId="41" fontId="3" fillId="0" borderId="48" xfId="5" applyNumberFormat="1" applyFont="1" applyFill="1" applyBorder="1" applyAlignment="1">
      <alignment horizontal="center" vertical="center"/>
    </xf>
    <xf numFmtId="41" fontId="3" fillId="0" borderId="41" xfId="5" applyNumberFormat="1" applyFont="1" applyFill="1" applyBorder="1" applyAlignment="1">
      <alignment horizontal="center" vertical="center" wrapText="1"/>
    </xf>
    <xf numFmtId="41" fontId="3" fillId="0" borderId="43" xfId="5" applyNumberFormat="1" applyFont="1" applyFill="1" applyBorder="1" applyAlignment="1">
      <alignment horizontal="center" vertical="center" wrapText="1"/>
    </xf>
    <xf numFmtId="41" fontId="5" fillId="0" borderId="0" xfId="5" applyNumberFormat="1" applyFont="1" applyAlignment="1">
      <alignment horizontal="left" vertical="center" wrapText="1"/>
    </xf>
    <xf numFmtId="41" fontId="5" fillId="0" borderId="1" xfId="5" applyNumberFormat="1" applyFont="1" applyBorder="1" applyAlignment="1">
      <alignment horizontal="left" vertical="center" wrapText="1"/>
    </xf>
    <xf numFmtId="41" fontId="3" fillId="0" borderId="10" xfId="5" applyNumberFormat="1" applyFont="1" applyBorder="1" applyAlignment="1">
      <alignment horizontal="center" vertical="center"/>
    </xf>
    <xf numFmtId="41" fontId="3" fillId="0" borderId="42" xfId="5" applyNumberFormat="1" applyFont="1" applyBorder="1" applyAlignment="1">
      <alignment horizontal="center" vertical="center"/>
    </xf>
    <xf numFmtId="41" fontId="3" fillId="0" borderId="37" xfId="5" applyNumberFormat="1" applyFont="1" applyBorder="1" applyAlignment="1">
      <alignment horizontal="center"/>
    </xf>
    <xf numFmtId="41" fontId="3" fillId="0" borderId="38" xfId="5" applyNumberFormat="1" applyFont="1" applyBorder="1" applyAlignment="1">
      <alignment horizontal="center"/>
    </xf>
    <xf numFmtId="41" fontId="3" fillId="0" borderId="39" xfId="5" applyNumberFormat="1" applyFont="1" applyFill="1" applyBorder="1" applyAlignment="1">
      <alignment horizontal="center" vertical="center" wrapText="1"/>
    </xf>
    <xf numFmtId="41" fontId="3" fillId="0" borderId="36" xfId="5" applyNumberFormat="1" applyFont="1" applyFill="1" applyBorder="1" applyAlignment="1">
      <alignment horizontal="center" vertical="center" wrapText="1"/>
    </xf>
    <xf numFmtId="41" fontId="3" fillId="0" borderId="40" xfId="5" applyNumberFormat="1" applyFont="1" applyBorder="1" applyAlignment="1">
      <alignment horizontal="center"/>
    </xf>
  </cellXfs>
  <cellStyles count="7">
    <cellStyle name="パーセント" xfId="1" builtinId="5"/>
    <cellStyle name="ハイパーリンク" xfId="6" builtinId="8"/>
    <cellStyle name="桁区切り" xfId="2" builtinId="6"/>
    <cellStyle name="桁区切り 2" xfId="3"/>
    <cellStyle name="桁区切り 3" xfId="5"/>
    <cellStyle name="標準" xfId="0" builtinId="0"/>
    <cellStyle name="標準 2" xfId="4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3.5"/>
  <cols>
    <col min="1" max="1" width="77.625" customWidth="1"/>
  </cols>
  <sheetData>
    <row r="1" spans="1:1" ht="22.5" customHeight="1">
      <c r="A1" s="188" t="s">
        <v>668</v>
      </c>
    </row>
    <row r="2" spans="1:1" ht="22.5" customHeight="1">
      <c r="A2" s="188" t="s">
        <v>669</v>
      </c>
    </row>
    <row r="4" spans="1:1" ht="32.25" customHeight="1">
      <c r="A4" s="189" t="s">
        <v>667</v>
      </c>
    </row>
    <row r="5" spans="1:1" ht="32.25" customHeight="1">
      <c r="A5" s="190" t="s">
        <v>656</v>
      </c>
    </row>
    <row r="6" spans="1:1" ht="32.25" customHeight="1">
      <c r="A6" s="191" t="s">
        <v>655</v>
      </c>
    </row>
    <row r="7" spans="1:1" ht="28.5">
      <c r="A7" s="192" t="s">
        <v>677</v>
      </c>
    </row>
    <row r="8" spans="1:1" ht="36" customHeight="1">
      <c r="A8" s="191" t="s">
        <v>658</v>
      </c>
    </row>
    <row r="9" spans="1:1" ht="36" customHeight="1">
      <c r="A9" s="191" t="s">
        <v>659</v>
      </c>
    </row>
    <row r="10" spans="1:1" ht="36" customHeight="1">
      <c r="A10" s="191" t="s">
        <v>660</v>
      </c>
    </row>
    <row r="11" spans="1:1" ht="36" customHeight="1">
      <c r="A11" s="191" t="s">
        <v>661</v>
      </c>
    </row>
    <row r="12" spans="1:1" ht="36" customHeight="1">
      <c r="A12" s="189" t="s">
        <v>57</v>
      </c>
    </row>
    <row r="13" spans="1:1" ht="36" customHeight="1">
      <c r="A13" s="189" t="s">
        <v>670</v>
      </c>
    </row>
    <row r="14" spans="1:1" ht="36" customHeight="1">
      <c r="A14" s="189" t="s">
        <v>671</v>
      </c>
    </row>
    <row r="15" spans="1:1" ht="36" customHeight="1">
      <c r="A15" s="189" t="s">
        <v>672</v>
      </c>
    </row>
    <row r="16" spans="1:1" ht="36" customHeight="1">
      <c r="A16" s="189" t="s">
        <v>675</v>
      </c>
    </row>
    <row r="17" spans="1:1" ht="36" customHeight="1">
      <c r="A17" s="189" t="s">
        <v>678</v>
      </c>
    </row>
    <row r="18" spans="1:1" ht="36" customHeight="1">
      <c r="A18" s="189" t="s">
        <v>676</v>
      </c>
    </row>
  </sheetData>
  <phoneticPr fontId="2"/>
  <hyperlinks>
    <hyperlink ref="A4" location="表１!A1" display="表１　年次別卸・小売別商店数（全数編）"/>
    <hyperlink ref="A5" location="表２!A1" display="表２　年次別卸・小売別従業者数（全数編）"/>
    <hyperlink ref="A6" location="表3!A1" display="表３　年次別卸・小売別年間商品販売額（全数編）"/>
    <hyperlink ref="A7" location="表４!A1" display="表４!A1"/>
    <hyperlink ref="A8" location="表５!A1" display="表５　県と市の比較（全数編）"/>
    <hyperlink ref="A9" location="表6!A1" display="表６　県内市町村別商店数・従業者数及び年間商品販売額（全数編）"/>
    <hyperlink ref="A10" location="'表７(卸売）'!A1" display="表７　卸売業の県内市町村別商店数・従業者数及び年間商品販売額（全数編）"/>
    <hyperlink ref="A11" location="'表８(小売)'!A1" display="表８　小売業の県内市町村別商店数・従業者数及び年間商品販売額（全数編）"/>
    <hyperlink ref="A12" location="表9!A1" display="表９　商店数、従業者数及び年間商品販売額"/>
    <hyperlink ref="A13" location="表10!A1" display="表１０　商店数、産業中分類別統計表（産業格付編）"/>
    <hyperlink ref="A14" location="表11!A1" display="表１１　売場面積規模別統計表（産業格付編）（小売）"/>
    <hyperlink ref="A15" location="表12!A1" display="表１２　市町村別商店数・従業者数及び年間商品販売額（産業格付編）"/>
    <hyperlink ref="A16" location="表13!A1" display="表１３　産業分類（細分類）別統計表（産業格付編）"/>
    <hyperlink ref="A17" location="'表14（町字別）'!A1" display="表１４  町丁区別統計表（産業格付編）"/>
    <hyperlink ref="A18" location="'表15（地区別）'!A1" display="表１５  地区別統計表（産業格付編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A3" sqref="A3"/>
    </sheetView>
  </sheetViews>
  <sheetFormatPr defaultRowHeight="13.5"/>
  <cols>
    <col min="1" max="1" width="9" style="21" customWidth="1"/>
    <col min="2" max="7" width="9" style="21"/>
    <col min="8" max="10" width="13.375" style="21" bestFit="1" customWidth="1"/>
    <col min="11" max="16384" width="9" style="21"/>
  </cols>
  <sheetData>
    <row r="1" spans="1:10" ht="17.25">
      <c r="A1" s="64" t="s">
        <v>129</v>
      </c>
    </row>
    <row r="3" spans="1:10" ht="17.25">
      <c r="A3" s="26" t="s">
        <v>57</v>
      </c>
    </row>
    <row r="4" spans="1:10" ht="17.25">
      <c r="A4" s="26"/>
    </row>
    <row r="5" spans="1:10" ht="14.25">
      <c r="A5" s="71" t="s">
        <v>662</v>
      </c>
    </row>
    <row r="6" spans="1:10">
      <c r="A6" s="23"/>
      <c r="B6" s="291" t="s">
        <v>117</v>
      </c>
      <c r="C6" s="292"/>
      <c r="D6" s="293"/>
      <c r="E6" s="291" t="s">
        <v>118</v>
      </c>
      <c r="F6" s="292"/>
      <c r="G6" s="293"/>
      <c r="H6" s="291" t="s">
        <v>119</v>
      </c>
      <c r="I6" s="292"/>
      <c r="J6" s="293"/>
    </row>
    <row r="7" spans="1:10">
      <c r="A7" s="22"/>
      <c r="B7" s="44" t="s">
        <v>49</v>
      </c>
      <c r="C7" s="45" t="s">
        <v>14</v>
      </c>
      <c r="D7" s="43" t="s">
        <v>50</v>
      </c>
      <c r="E7" s="44" t="s">
        <v>49</v>
      </c>
      <c r="F7" s="45" t="s">
        <v>51</v>
      </c>
      <c r="G7" s="43" t="s">
        <v>52</v>
      </c>
      <c r="H7" s="44" t="s">
        <v>49</v>
      </c>
      <c r="I7" s="45" t="s">
        <v>51</v>
      </c>
      <c r="J7" s="46" t="s">
        <v>15</v>
      </c>
    </row>
    <row r="8" spans="1:10" ht="16.5" customHeight="1">
      <c r="A8" s="57" t="s">
        <v>132</v>
      </c>
      <c r="B8" s="183">
        <v>2866</v>
      </c>
      <c r="C8" s="183">
        <v>902</v>
      </c>
      <c r="D8" s="184">
        <v>1964</v>
      </c>
      <c r="E8" s="183">
        <v>23646</v>
      </c>
      <c r="F8" s="183">
        <v>9119</v>
      </c>
      <c r="G8" s="184">
        <v>14527</v>
      </c>
      <c r="H8" s="183">
        <v>103265761</v>
      </c>
      <c r="I8" s="183">
        <v>71621576</v>
      </c>
      <c r="J8" s="184">
        <v>31644185</v>
      </c>
    </row>
    <row r="9" spans="1:10" ht="16.5" customHeight="1">
      <c r="A9" s="57" t="s">
        <v>157</v>
      </c>
      <c r="B9" s="129">
        <f>SUM(C9:D9)</f>
        <v>1</v>
      </c>
      <c r="C9" s="130">
        <f>C8/B8</f>
        <v>0.31472435450104674</v>
      </c>
      <c r="D9" s="130">
        <f>D8/B8</f>
        <v>0.68527564549895326</v>
      </c>
      <c r="E9" s="129">
        <f>SUM(F9:G9)</f>
        <v>1</v>
      </c>
      <c r="F9" s="130">
        <f>F8/E8</f>
        <v>0.38564662099297981</v>
      </c>
      <c r="G9" s="130">
        <f>G8/E8</f>
        <v>0.61435337900702025</v>
      </c>
      <c r="H9" s="129">
        <f>SUM(I9:J9)</f>
        <v>1</v>
      </c>
      <c r="I9" s="130">
        <f>I8/H8</f>
        <v>0.69356556622867482</v>
      </c>
      <c r="J9" s="130">
        <f>J8/H8</f>
        <v>0.30643443377132523</v>
      </c>
    </row>
    <row r="10" spans="1:10">
      <c r="A10" s="58"/>
      <c r="B10" s="128"/>
      <c r="C10" s="59"/>
      <c r="D10" s="59"/>
      <c r="E10" s="50"/>
      <c r="F10" s="59"/>
      <c r="G10" s="59"/>
      <c r="H10" s="50"/>
      <c r="I10" s="59"/>
      <c r="J10" s="59"/>
    </row>
    <row r="11" spans="1:10">
      <c r="A11" s="24"/>
      <c r="B11" s="50"/>
      <c r="C11" s="50"/>
      <c r="D11" s="47"/>
      <c r="E11" s="50"/>
      <c r="F11" s="50"/>
      <c r="G11" s="47"/>
      <c r="H11" s="50"/>
      <c r="I11" s="50"/>
      <c r="J11" s="47"/>
    </row>
    <row r="12" spans="1:10">
      <c r="A12" s="21" t="s">
        <v>56</v>
      </c>
    </row>
    <row r="13" spans="1:10">
      <c r="A13" s="21" t="s">
        <v>55</v>
      </c>
    </row>
    <row r="14" spans="1:10">
      <c r="A14" s="23"/>
      <c r="B14" s="294" t="s">
        <v>117</v>
      </c>
      <c r="C14" s="295"/>
      <c r="D14" s="270"/>
      <c r="E14" s="294" t="s">
        <v>120</v>
      </c>
      <c r="F14" s="295"/>
      <c r="G14" s="270"/>
      <c r="H14" s="294" t="s">
        <v>121</v>
      </c>
      <c r="I14" s="295"/>
      <c r="J14" s="270"/>
    </row>
    <row r="15" spans="1:10">
      <c r="A15" s="22"/>
      <c r="B15" s="48" t="s">
        <v>49</v>
      </c>
      <c r="C15" s="49" t="s">
        <v>14</v>
      </c>
      <c r="D15" s="9" t="s">
        <v>52</v>
      </c>
      <c r="E15" s="48" t="s">
        <v>49</v>
      </c>
      <c r="F15" s="49" t="s">
        <v>51</v>
      </c>
      <c r="G15" s="9" t="s">
        <v>52</v>
      </c>
      <c r="H15" s="48" t="s">
        <v>49</v>
      </c>
      <c r="I15" s="49" t="s">
        <v>54</v>
      </c>
      <c r="J15" s="27" t="s">
        <v>52</v>
      </c>
    </row>
    <row r="16" spans="1:10" ht="17.25" customHeight="1">
      <c r="A16" s="57" t="s">
        <v>132</v>
      </c>
      <c r="B16" s="185">
        <v>3458</v>
      </c>
      <c r="C16" s="185">
        <v>1096</v>
      </c>
      <c r="D16" s="185">
        <v>2362</v>
      </c>
      <c r="E16" s="185">
        <v>28090</v>
      </c>
      <c r="F16" s="185">
        <v>10865</v>
      </c>
      <c r="G16" s="185">
        <v>17225</v>
      </c>
      <c r="H16" s="185">
        <v>107784845</v>
      </c>
      <c r="I16" s="185">
        <v>74730335</v>
      </c>
      <c r="J16" s="185">
        <v>33054510</v>
      </c>
    </row>
    <row r="17" spans="1:10" ht="17.25" customHeight="1">
      <c r="A17" s="57" t="s">
        <v>157</v>
      </c>
      <c r="B17" s="129">
        <f>SUM(C17:D17)</f>
        <v>1</v>
      </c>
      <c r="C17" s="130">
        <f>C16/B16</f>
        <v>0.31694621168305381</v>
      </c>
      <c r="D17" s="130">
        <f>D16/B16</f>
        <v>0.68305378831694619</v>
      </c>
      <c r="E17" s="129">
        <f>SUM(F17:G17)</f>
        <v>1</v>
      </c>
      <c r="F17" s="130">
        <f>F16/E16</f>
        <v>0.3867924528301887</v>
      </c>
      <c r="G17" s="130">
        <f>G16/E16</f>
        <v>0.6132075471698113</v>
      </c>
      <c r="H17" s="129">
        <f>SUM(I17:J17)</f>
        <v>1</v>
      </c>
      <c r="I17" s="130">
        <f>I16/H16</f>
        <v>0.69332877919896807</v>
      </c>
      <c r="J17" s="130">
        <f>J16/H16</f>
        <v>0.30667122080103193</v>
      </c>
    </row>
    <row r="18" spans="1:10">
      <c r="A18" s="58"/>
      <c r="B18" s="128"/>
      <c r="C18" s="59"/>
      <c r="D18" s="59"/>
      <c r="E18" s="50"/>
      <c r="F18" s="59"/>
      <c r="G18" s="59"/>
      <c r="H18" s="50"/>
      <c r="I18" s="59"/>
      <c r="J18" s="59"/>
    </row>
  </sheetData>
  <mergeCells count="6">
    <mergeCell ref="B6:D6"/>
    <mergeCell ref="E6:G6"/>
    <mergeCell ref="H6:J6"/>
    <mergeCell ref="B14:D14"/>
    <mergeCell ref="E14:G14"/>
    <mergeCell ref="H14:J14"/>
  </mergeCells>
  <phoneticPr fontId="2"/>
  <conditionalFormatting sqref="F8 C8:C11 I8 D9:D10 F11 I11">
    <cfRule type="cellIs" dxfId="5" priority="6" stopIfTrue="1" operator="equal">
      <formula>"x"</formula>
    </cfRule>
  </conditionalFormatting>
  <conditionalFormatting sqref="F9:G10">
    <cfRule type="cellIs" dxfId="4" priority="5" stopIfTrue="1" operator="equal">
      <formula>"x"</formula>
    </cfRule>
  </conditionalFormatting>
  <conditionalFormatting sqref="I9:J10">
    <cfRule type="cellIs" dxfId="3" priority="4" stopIfTrue="1" operator="equal">
      <formula>"x"</formula>
    </cfRule>
  </conditionalFormatting>
  <conditionalFormatting sqref="C17:D18">
    <cfRule type="cellIs" dxfId="2" priority="3" stopIfTrue="1" operator="equal">
      <formula>"x"</formula>
    </cfRule>
  </conditionalFormatting>
  <conditionalFormatting sqref="F17:G18">
    <cfRule type="cellIs" dxfId="1" priority="2" stopIfTrue="1" operator="equal">
      <formula>"x"</formula>
    </cfRule>
  </conditionalFormatting>
  <conditionalFormatting sqref="I17:J18">
    <cfRule type="cellIs" dxfId="0" priority="1" stopIfTrue="1" operator="equal">
      <formula>"x"</formula>
    </cfRule>
  </conditionalFormatting>
  <pageMargins left="0.59055118110236227" right="0.39370078740157483" top="0.59055118110236227" bottom="0.59055118110236227" header="0.31496062992125984" footer="0.3937007874015748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pane ySplit="6" topLeftCell="A7" activePane="bottomLeft" state="frozen"/>
      <selection pane="bottomLeft" activeCell="A4" sqref="A4"/>
    </sheetView>
  </sheetViews>
  <sheetFormatPr defaultRowHeight="13.5"/>
  <cols>
    <col min="1" max="1" width="41.5" style="21" bestFit="1" customWidth="1"/>
    <col min="2" max="2" width="7.5" style="21" bestFit="1" customWidth="1"/>
    <col min="3" max="3" width="9.5" style="21" bestFit="1" customWidth="1"/>
    <col min="4" max="4" width="13.125" style="21" bestFit="1" customWidth="1"/>
    <col min="5" max="5" width="11.75" style="21" customWidth="1"/>
    <col min="6" max="6" width="9.5" style="21" customWidth="1"/>
    <col min="7" max="16384" width="9" style="21"/>
  </cols>
  <sheetData>
    <row r="1" spans="1:6" ht="17.25">
      <c r="A1" s="64" t="s">
        <v>141</v>
      </c>
    </row>
    <row r="2" spans="1:6" ht="17.25">
      <c r="A2" s="26" t="s">
        <v>142</v>
      </c>
    </row>
    <row r="4" spans="1:6" ht="17.25">
      <c r="A4" s="26" t="s">
        <v>663</v>
      </c>
    </row>
    <row r="5" spans="1:6" ht="17.25">
      <c r="A5" s="26"/>
    </row>
    <row r="6" spans="1:6" ht="75" customHeight="1" thickBot="1">
      <c r="A6" s="67" t="s">
        <v>48</v>
      </c>
      <c r="B6" s="81" t="s">
        <v>136</v>
      </c>
      <c r="C6" s="81" t="s">
        <v>137</v>
      </c>
      <c r="D6" s="68" t="s">
        <v>138</v>
      </c>
      <c r="E6" s="82" t="s">
        <v>139</v>
      </c>
      <c r="F6" s="82" t="s">
        <v>140</v>
      </c>
    </row>
    <row r="7" spans="1:6" ht="15" thickBot="1">
      <c r="A7" s="83" t="s">
        <v>13</v>
      </c>
      <c r="B7" s="84">
        <f>B8+B15</f>
        <v>2866</v>
      </c>
      <c r="C7" s="84">
        <f>C8+C15</f>
        <v>23646</v>
      </c>
      <c r="D7" s="84">
        <v>103265761</v>
      </c>
      <c r="E7" s="84">
        <f>D7/B7</f>
        <v>36031.319260293094</v>
      </c>
      <c r="F7" s="85">
        <f>D7/C7</f>
        <v>4367.1555865685532</v>
      </c>
    </row>
    <row r="8" spans="1:6" ht="26.25" customHeight="1">
      <c r="A8" s="72" t="s">
        <v>30</v>
      </c>
      <c r="B8" s="73">
        <f>SUM(B9:B14)</f>
        <v>902</v>
      </c>
      <c r="C8" s="73">
        <f>SUM(C9:C14)</f>
        <v>9119</v>
      </c>
      <c r="D8" s="73">
        <v>71621576</v>
      </c>
      <c r="E8" s="73">
        <f t="shared" ref="E8:E21" si="0">D8/B8</f>
        <v>79403.077605321509</v>
      </c>
      <c r="F8" s="87">
        <f t="shared" ref="F8:F21" si="1">D8/C8</f>
        <v>7854.1041780897031</v>
      </c>
    </row>
    <row r="9" spans="1:6">
      <c r="A9" s="74" t="s">
        <v>133</v>
      </c>
      <c r="B9" s="69">
        <v>2</v>
      </c>
      <c r="C9" s="69">
        <v>39</v>
      </c>
      <c r="D9" s="70" t="s">
        <v>592</v>
      </c>
      <c r="E9" s="70" t="s">
        <v>664</v>
      </c>
      <c r="F9" s="75" t="s">
        <v>664</v>
      </c>
    </row>
    <row r="10" spans="1:6">
      <c r="A10" s="74" t="s">
        <v>31</v>
      </c>
      <c r="B10" s="69">
        <v>43</v>
      </c>
      <c r="C10" s="69">
        <v>284</v>
      </c>
      <c r="D10" s="69">
        <v>672359</v>
      </c>
      <c r="E10" s="69">
        <f t="shared" si="0"/>
        <v>15636.255813953489</v>
      </c>
      <c r="F10" s="76">
        <f t="shared" si="1"/>
        <v>2367.461267605634</v>
      </c>
    </row>
    <row r="11" spans="1:6">
      <c r="A11" s="74" t="s">
        <v>32</v>
      </c>
      <c r="B11" s="69">
        <v>161</v>
      </c>
      <c r="C11" s="69">
        <v>1851</v>
      </c>
      <c r="D11" s="69">
        <v>24417973</v>
      </c>
      <c r="E11" s="69">
        <f t="shared" si="0"/>
        <v>151664.42857142858</v>
      </c>
      <c r="F11" s="76">
        <f t="shared" si="1"/>
        <v>13191.773635872501</v>
      </c>
    </row>
    <row r="12" spans="1:6">
      <c r="A12" s="74" t="s">
        <v>26</v>
      </c>
      <c r="B12" s="69">
        <v>188</v>
      </c>
      <c r="C12" s="69">
        <v>1637</v>
      </c>
      <c r="D12" s="69">
        <v>13030276</v>
      </c>
      <c r="E12" s="69">
        <f t="shared" si="0"/>
        <v>69309.97872340426</v>
      </c>
      <c r="F12" s="76">
        <f t="shared" si="1"/>
        <v>7959.8509468540014</v>
      </c>
    </row>
    <row r="13" spans="1:6">
      <c r="A13" s="74" t="s">
        <v>33</v>
      </c>
      <c r="B13" s="69">
        <v>308</v>
      </c>
      <c r="C13" s="69">
        <v>3166</v>
      </c>
      <c r="D13" s="69">
        <v>18083637</v>
      </c>
      <c r="E13" s="69">
        <f t="shared" si="0"/>
        <v>58713.107142857145</v>
      </c>
      <c r="F13" s="76">
        <f t="shared" si="1"/>
        <v>5711.8246999368284</v>
      </c>
    </row>
    <row r="14" spans="1:6" ht="15" thickBot="1">
      <c r="A14" s="77" t="s">
        <v>134</v>
      </c>
      <c r="B14" s="78">
        <v>200</v>
      </c>
      <c r="C14" s="78">
        <v>2142</v>
      </c>
      <c r="D14" s="79" t="s">
        <v>664</v>
      </c>
      <c r="E14" s="79" t="s">
        <v>664</v>
      </c>
      <c r="F14" s="80" t="s">
        <v>592</v>
      </c>
    </row>
    <row r="15" spans="1:6" ht="34.5" customHeight="1">
      <c r="A15" s="126" t="s">
        <v>34</v>
      </c>
      <c r="B15" s="73">
        <f>SUM(B16:B21)</f>
        <v>1964</v>
      </c>
      <c r="C15" s="73">
        <f>SUM(C16:C21)</f>
        <v>14527</v>
      </c>
      <c r="D15" s="73">
        <f>SUM(D16:D21)</f>
        <v>31644185</v>
      </c>
      <c r="E15" s="73">
        <f t="shared" si="0"/>
        <v>16112.110488798371</v>
      </c>
      <c r="F15" s="87">
        <f t="shared" si="1"/>
        <v>2178.3014387003509</v>
      </c>
    </row>
    <row r="16" spans="1:6">
      <c r="A16" s="74" t="s">
        <v>135</v>
      </c>
      <c r="B16" s="69">
        <v>14</v>
      </c>
      <c r="C16" s="69">
        <v>836</v>
      </c>
      <c r="D16" s="69">
        <v>2534010</v>
      </c>
      <c r="E16" s="69">
        <f t="shared" si="0"/>
        <v>181000.71428571429</v>
      </c>
      <c r="F16" s="76">
        <f t="shared" si="1"/>
        <v>3031.1124401913876</v>
      </c>
    </row>
    <row r="17" spans="1:6">
      <c r="A17" s="74" t="s">
        <v>27</v>
      </c>
      <c r="B17" s="69">
        <v>261</v>
      </c>
      <c r="C17" s="69">
        <v>1194</v>
      </c>
      <c r="D17" s="69">
        <v>1843336</v>
      </c>
      <c r="E17" s="69">
        <f t="shared" si="0"/>
        <v>7062.5900383141761</v>
      </c>
      <c r="F17" s="76">
        <f t="shared" si="1"/>
        <v>1543.8324958123953</v>
      </c>
    </row>
    <row r="18" spans="1:6">
      <c r="A18" s="74" t="s">
        <v>35</v>
      </c>
      <c r="B18" s="69">
        <v>586</v>
      </c>
      <c r="C18" s="69">
        <v>4613</v>
      </c>
      <c r="D18" s="69">
        <v>7222396</v>
      </c>
      <c r="E18" s="69">
        <f t="shared" si="0"/>
        <v>12324.907849829351</v>
      </c>
      <c r="F18" s="76">
        <f t="shared" si="1"/>
        <v>1565.6613917190548</v>
      </c>
    </row>
    <row r="19" spans="1:6">
      <c r="A19" s="74" t="s">
        <v>28</v>
      </c>
      <c r="B19" s="69">
        <v>286</v>
      </c>
      <c r="C19" s="69">
        <v>2345</v>
      </c>
      <c r="D19" s="69">
        <v>7629135</v>
      </c>
      <c r="E19" s="69">
        <f t="shared" si="0"/>
        <v>26675.297202797203</v>
      </c>
      <c r="F19" s="76">
        <f t="shared" si="1"/>
        <v>3253.3624733475481</v>
      </c>
    </row>
    <row r="20" spans="1:6">
      <c r="A20" s="74" t="s">
        <v>36</v>
      </c>
      <c r="B20" s="69">
        <v>739</v>
      </c>
      <c r="C20" s="69">
        <v>4799</v>
      </c>
      <c r="D20" s="69">
        <v>11015556</v>
      </c>
      <c r="E20" s="69">
        <f t="shared" si="0"/>
        <v>14906.029769959405</v>
      </c>
      <c r="F20" s="76">
        <f t="shared" si="1"/>
        <v>2295.3857053552824</v>
      </c>
    </row>
    <row r="21" spans="1:6" ht="14.25" thickBot="1">
      <c r="A21" s="77" t="s">
        <v>37</v>
      </c>
      <c r="B21" s="78">
        <v>78</v>
      </c>
      <c r="C21" s="78">
        <v>740</v>
      </c>
      <c r="D21" s="78">
        <v>1399752</v>
      </c>
      <c r="E21" s="78">
        <f t="shared" si="0"/>
        <v>17945.538461538461</v>
      </c>
      <c r="F21" s="86">
        <f t="shared" si="1"/>
        <v>1891.5567567567568</v>
      </c>
    </row>
  </sheetData>
  <phoneticPr fontId="2"/>
  <pageMargins left="0.62992125984251968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workbookViewId="0"/>
  </sheetViews>
  <sheetFormatPr defaultRowHeight="13.5"/>
  <cols>
    <col min="1" max="1" width="20.875" style="32" customWidth="1"/>
    <col min="2" max="2" width="9.625" style="32" customWidth="1"/>
    <col min="3" max="3" width="8.125" style="32" customWidth="1"/>
    <col min="4" max="4" width="9.625" style="32" customWidth="1"/>
    <col min="5" max="5" width="8.125" style="32" customWidth="1"/>
    <col min="6" max="6" width="11.625" style="32" customWidth="1"/>
    <col min="7" max="7" width="8.125" style="32" customWidth="1"/>
    <col min="8" max="8" width="9.625" style="32" customWidth="1"/>
    <col min="9" max="9" width="8.125" style="32" customWidth="1"/>
    <col min="10" max="16384" width="9" style="32"/>
  </cols>
  <sheetData>
    <row r="1" spans="1:9" ht="17.25">
      <c r="A1" s="64" t="s">
        <v>141</v>
      </c>
    </row>
    <row r="2" spans="1:9" ht="17.25">
      <c r="A2" s="26" t="s">
        <v>142</v>
      </c>
    </row>
    <row r="3" spans="1:9">
      <c r="A3" s="21"/>
    </row>
    <row r="4" spans="1:9" ht="17.25">
      <c r="A4" s="26" t="s">
        <v>665</v>
      </c>
    </row>
    <row r="5" spans="1:9" ht="17.25">
      <c r="A5" s="26"/>
    </row>
    <row r="6" spans="1:9" ht="16.5" customHeight="1">
      <c r="A6" s="296" t="s">
        <v>23</v>
      </c>
      <c r="B6" s="298" t="s">
        <v>38</v>
      </c>
      <c r="C6" s="299"/>
      <c r="D6" s="298" t="s">
        <v>39</v>
      </c>
      <c r="E6" s="299"/>
      <c r="F6" s="298" t="s">
        <v>11</v>
      </c>
      <c r="G6" s="299"/>
      <c r="H6" s="300" t="s">
        <v>23</v>
      </c>
      <c r="I6" s="299"/>
    </row>
    <row r="7" spans="1:9" ht="16.5" customHeight="1">
      <c r="A7" s="297"/>
      <c r="B7" s="33"/>
      <c r="C7" s="51" t="s">
        <v>40</v>
      </c>
      <c r="D7" s="33"/>
      <c r="E7" s="51" t="s">
        <v>40</v>
      </c>
      <c r="F7" s="33"/>
      <c r="G7" s="51" t="s">
        <v>40</v>
      </c>
      <c r="H7" s="33"/>
      <c r="I7" s="51" t="s">
        <v>40</v>
      </c>
    </row>
    <row r="8" spans="1:9" ht="16.5" customHeight="1">
      <c r="A8" s="34"/>
      <c r="B8" s="34" t="s">
        <v>41</v>
      </c>
      <c r="C8" s="34" t="s">
        <v>42</v>
      </c>
      <c r="D8" s="34" t="s">
        <v>43</v>
      </c>
      <c r="E8" s="34" t="s">
        <v>42</v>
      </c>
      <c r="F8" s="34" t="s">
        <v>44</v>
      </c>
      <c r="G8" s="34" t="s">
        <v>42</v>
      </c>
      <c r="H8" s="34" t="s">
        <v>45</v>
      </c>
      <c r="I8" s="35" t="s">
        <v>42</v>
      </c>
    </row>
    <row r="9" spans="1:9" ht="16.5" customHeight="1">
      <c r="A9" s="34" t="s">
        <v>34</v>
      </c>
      <c r="B9" s="36">
        <f t="shared" ref="B9:I9" si="0">SUM(B11:B23)</f>
        <v>1964</v>
      </c>
      <c r="C9" s="60">
        <f t="shared" si="0"/>
        <v>100</v>
      </c>
      <c r="D9" s="36">
        <f t="shared" si="0"/>
        <v>14527</v>
      </c>
      <c r="E9" s="60">
        <f t="shared" si="0"/>
        <v>100</v>
      </c>
      <c r="F9" s="36">
        <f t="shared" si="0"/>
        <v>31644185</v>
      </c>
      <c r="G9" s="60">
        <f t="shared" si="0"/>
        <v>100</v>
      </c>
      <c r="H9" s="36">
        <f t="shared" si="0"/>
        <v>373797</v>
      </c>
      <c r="I9" s="60">
        <f t="shared" si="0"/>
        <v>100</v>
      </c>
    </row>
    <row r="10" spans="1:9" ht="16.5" customHeight="1">
      <c r="A10" s="34"/>
      <c r="B10" s="36"/>
      <c r="C10" s="37"/>
      <c r="D10" s="36"/>
      <c r="E10" s="37"/>
      <c r="F10" s="36"/>
      <c r="G10" s="37"/>
      <c r="H10" s="36"/>
      <c r="I10" s="38"/>
    </row>
    <row r="11" spans="1:9" ht="16.5" customHeight="1">
      <c r="A11" s="34" t="s">
        <v>143</v>
      </c>
      <c r="B11" s="36">
        <v>14</v>
      </c>
      <c r="C11" s="37">
        <f>B11/B$9*100</f>
        <v>0.71283095723014256</v>
      </c>
      <c r="D11" s="36">
        <v>49</v>
      </c>
      <c r="E11" s="37">
        <f>D11/D$9*100</f>
        <v>0.33730295312177327</v>
      </c>
      <c r="F11" s="36">
        <v>47726</v>
      </c>
      <c r="G11" s="37">
        <f>F11/F$9*100</f>
        <v>0.15082075901148978</v>
      </c>
      <c r="H11" s="36">
        <v>100</v>
      </c>
      <c r="I11" s="38">
        <f>H11/H$9*100</f>
        <v>2.6752488650256687E-2</v>
      </c>
    </row>
    <row r="12" spans="1:9" ht="16.5" customHeight="1">
      <c r="A12" s="34" t="s">
        <v>144</v>
      </c>
      <c r="B12" s="36">
        <v>58</v>
      </c>
      <c r="C12" s="37">
        <f t="shared" ref="C12:C23" si="1">B12/B$9*100</f>
        <v>2.9531568228105907</v>
      </c>
      <c r="D12" s="36">
        <v>206</v>
      </c>
      <c r="E12" s="37">
        <f t="shared" ref="E12:E23" si="2">D12/D$9*100</f>
        <v>1.4180491498588834</v>
      </c>
      <c r="F12" s="36">
        <v>288914</v>
      </c>
      <c r="G12" s="37">
        <f t="shared" ref="G12:G23" si="3">F12/F$9*100</f>
        <v>0.91300818776024728</v>
      </c>
      <c r="H12" s="36">
        <v>789</v>
      </c>
      <c r="I12" s="38">
        <f t="shared" ref="I12:I22" si="4">H12/H$9*100</f>
        <v>0.21107713545052528</v>
      </c>
    </row>
    <row r="13" spans="1:9" ht="16.5" customHeight="1">
      <c r="A13" s="34" t="s">
        <v>145</v>
      </c>
      <c r="B13" s="36">
        <v>67</v>
      </c>
      <c r="C13" s="37">
        <f t="shared" si="1"/>
        <v>3.4114052953156824</v>
      </c>
      <c r="D13" s="36">
        <v>296</v>
      </c>
      <c r="E13" s="37">
        <f t="shared" si="2"/>
        <v>2.0375851862049976</v>
      </c>
      <c r="F13" s="36">
        <v>532163</v>
      </c>
      <c r="G13" s="37">
        <f t="shared" si="3"/>
        <v>1.6817086614807746</v>
      </c>
      <c r="H13" s="36">
        <v>1577</v>
      </c>
      <c r="I13" s="38">
        <f t="shared" si="4"/>
        <v>0.42188674601454801</v>
      </c>
    </row>
    <row r="14" spans="1:9" ht="16.5" customHeight="1">
      <c r="A14" s="34" t="s">
        <v>146</v>
      </c>
      <c r="B14" s="36">
        <v>119</v>
      </c>
      <c r="C14" s="37">
        <f t="shared" si="1"/>
        <v>6.0590631364562118</v>
      </c>
      <c r="D14" s="36">
        <v>589</v>
      </c>
      <c r="E14" s="37">
        <f t="shared" si="2"/>
        <v>4.0545191711984581</v>
      </c>
      <c r="F14" s="36">
        <v>985476</v>
      </c>
      <c r="G14" s="37">
        <f t="shared" si="3"/>
        <v>3.1142404204753573</v>
      </c>
      <c r="H14" s="36">
        <v>4443</v>
      </c>
      <c r="I14" s="38">
        <f t="shared" si="4"/>
        <v>1.1886130707309048</v>
      </c>
    </row>
    <row r="15" spans="1:9" ht="16.5" customHeight="1">
      <c r="A15" s="34" t="s">
        <v>147</v>
      </c>
      <c r="B15" s="36">
        <v>217</v>
      </c>
      <c r="C15" s="37">
        <f t="shared" si="1"/>
        <v>11.04887983706721</v>
      </c>
      <c r="D15" s="36">
        <v>973</v>
      </c>
      <c r="E15" s="37">
        <f t="shared" si="2"/>
        <v>6.6978729262752115</v>
      </c>
      <c r="F15" s="36">
        <v>1634231</v>
      </c>
      <c r="G15" s="37">
        <f t="shared" si="3"/>
        <v>5.1643959229792138</v>
      </c>
      <c r="H15" s="36">
        <v>15129</v>
      </c>
      <c r="I15" s="38">
        <f t="shared" si="4"/>
        <v>4.0473840078973344</v>
      </c>
    </row>
    <row r="16" spans="1:9" ht="16.5" customHeight="1">
      <c r="A16" s="34" t="s">
        <v>148</v>
      </c>
      <c r="B16" s="36">
        <v>193</v>
      </c>
      <c r="C16" s="37">
        <f t="shared" si="1"/>
        <v>9.8268839103869663</v>
      </c>
      <c r="D16" s="36">
        <v>1412</v>
      </c>
      <c r="E16" s="37">
        <f t="shared" si="2"/>
        <v>9.719832036896813</v>
      </c>
      <c r="F16" s="36">
        <v>2458366</v>
      </c>
      <c r="G16" s="37">
        <f t="shared" si="3"/>
        <v>7.7687764750458896</v>
      </c>
      <c r="H16" s="36">
        <v>26497</v>
      </c>
      <c r="I16" s="38">
        <f t="shared" si="4"/>
        <v>7.0886069176585149</v>
      </c>
    </row>
    <row r="17" spans="1:9" ht="16.5" customHeight="1">
      <c r="A17" s="34" t="s">
        <v>150</v>
      </c>
      <c r="B17" s="36">
        <v>66</v>
      </c>
      <c r="C17" s="37">
        <f t="shared" si="1"/>
        <v>3.3604887983706719</v>
      </c>
      <c r="D17" s="36">
        <v>484</v>
      </c>
      <c r="E17" s="37">
        <f t="shared" si="2"/>
        <v>3.3317271287946579</v>
      </c>
      <c r="F17" s="36">
        <v>843782</v>
      </c>
      <c r="G17" s="37">
        <f t="shared" si="3"/>
        <v>2.6664677886316235</v>
      </c>
      <c r="H17" s="36">
        <v>15797</v>
      </c>
      <c r="I17" s="38">
        <f t="shared" si="4"/>
        <v>4.226090632081049</v>
      </c>
    </row>
    <row r="18" spans="1:9" ht="16.5" customHeight="1">
      <c r="A18" s="34" t="s">
        <v>151</v>
      </c>
      <c r="B18" s="36">
        <v>82</v>
      </c>
      <c r="C18" s="37">
        <f t="shared" si="1"/>
        <v>4.1751527494908345</v>
      </c>
      <c r="D18" s="36">
        <v>591</v>
      </c>
      <c r="E18" s="37">
        <f t="shared" si="2"/>
        <v>4.0682866386728165</v>
      </c>
      <c r="F18" s="36">
        <v>1147528</v>
      </c>
      <c r="G18" s="37">
        <f t="shared" si="3"/>
        <v>3.6263471471930786</v>
      </c>
      <c r="H18" s="36">
        <v>32089</v>
      </c>
      <c r="I18" s="38">
        <f t="shared" si="4"/>
        <v>8.5846060829808692</v>
      </c>
    </row>
    <row r="19" spans="1:9" ht="16.5" customHeight="1">
      <c r="A19" s="34" t="s">
        <v>149</v>
      </c>
      <c r="B19" s="36">
        <v>99</v>
      </c>
      <c r="C19" s="37">
        <f t="shared" si="1"/>
        <v>5.0407331975560083</v>
      </c>
      <c r="D19" s="36">
        <v>1496</v>
      </c>
      <c r="E19" s="37">
        <f t="shared" si="2"/>
        <v>10.298065670819852</v>
      </c>
      <c r="F19" s="36">
        <v>3154551</v>
      </c>
      <c r="G19" s="37">
        <f t="shared" si="3"/>
        <v>9.9688173356337035</v>
      </c>
      <c r="H19" s="36">
        <v>72696</v>
      </c>
      <c r="I19" s="38">
        <f t="shared" si="4"/>
        <v>19.447989149190605</v>
      </c>
    </row>
    <row r="20" spans="1:9" ht="16.5" customHeight="1">
      <c r="A20" s="34" t="s">
        <v>153</v>
      </c>
      <c r="B20" s="36">
        <v>22</v>
      </c>
      <c r="C20" s="37">
        <f t="shared" si="1"/>
        <v>1.1201629327902241</v>
      </c>
      <c r="D20" s="36">
        <v>409</v>
      </c>
      <c r="E20" s="37">
        <f t="shared" si="2"/>
        <v>2.8154470985062297</v>
      </c>
      <c r="F20" s="36">
        <v>776028</v>
      </c>
      <c r="G20" s="37">
        <f t="shared" si="3"/>
        <v>2.4523557803748144</v>
      </c>
      <c r="H20" s="36">
        <v>26076</v>
      </c>
      <c r="I20" s="38">
        <f t="shared" si="4"/>
        <v>6.9759789404409345</v>
      </c>
    </row>
    <row r="21" spans="1:9" ht="16.5" customHeight="1">
      <c r="A21" s="34" t="s">
        <v>152</v>
      </c>
      <c r="B21" s="36">
        <v>28</v>
      </c>
      <c r="C21" s="37">
        <f t="shared" si="1"/>
        <v>1.4256619144602851</v>
      </c>
      <c r="D21" s="36">
        <v>1309</v>
      </c>
      <c r="E21" s="37">
        <f t="shared" si="2"/>
        <v>9.0108074619673708</v>
      </c>
      <c r="F21" s="36">
        <v>3115193</v>
      </c>
      <c r="G21" s="37">
        <f t="shared" si="3"/>
        <v>9.8444406136546085</v>
      </c>
      <c r="H21" s="36">
        <v>58180</v>
      </c>
      <c r="I21" s="38">
        <f t="shared" si="4"/>
        <v>15.564597896719343</v>
      </c>
    </row>
    <row r="22" spans="1:9" ht="16.5" customHeight="1">
      <c r="A22" s="34" t="s">
        <v>154</v>
      </c>
      <c r="B22" s="36">
        <v>20</v>
      </c>
      <c r="C22" s="37">
        <f t="shared" si="1"/>
        <v>1.0183299389002036</v>
      </c>
      <c r="D22" s="36">
        <v>1256</v>
      </c>
      <c r="E22" s="37">
        <f t="shared" si="2"/>
        <v>8.6459695738968811</v>
      </c>
      <c r="F22" s="36">
        <v>4070670</v>
      </c>
      <c r="G22" s="37">
        <f t="shared" si="3"/>
        <v>12.863880046207543</v>
      </c>
      <c r="H22" s="36">
        <v>120424</v>
      </c>
      <c r="I22" s="38">
        <f t="shared" si="4"/>
        <v>32.216416932185119</v>
      </c>
    </row>
    <row r="23" spans="1:9" ht="16.5" customHeight="1">
      <c r="A23" s="33" t="s">
        <v>46</v>
      </c>
      <c r="B23" s="39">
        <v>979</v>
      </c>
      <c r="C23" s="40">
        <f t="shared" si="1"/>
        <v>49.847250509164972</v>
      </c>
      <c r="D23" s="39">
        <v>5457</v>
      </c>
      <c r="E23" s="40">
        <f t="shared" si="2"/>
        <v>37.564535003786055</v>
      </c>
      <c r="F23" s="39">
        <v>12589557</v>
      </c>
      <c r="G23" s="40">
        <f t="shared" si="3"/>
        <v>39.784740861551654</v>
      </c>
      <c r="H23" s="41" t="s">
        <v>47</v>
      </c>
      <c r="I23" s="42" t="s">
        <v>47</v>
      </c>
    </row>
  </sheetData>
  <mergeCells count="5">
    <mergeCell ref="A6:A7"/>
    <mergeCell ref="B6:C6"/>
    <mergeCell ref="D6:E6"/>
    <mergeCell ref="F6:G6"/>
    <mergeCell ref="H6:I6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8" topLeftCell="A9" activePane="bottomLeft" state="frozen"/>
      <selection pane="bottomLeft" activeCell="A3" sqref="A3"/>
    </sheetView>
  </sheetViews>
  <sheetFormatPr defaultRowHeight="13.5"/>
  <cols>
    <col min="1" max="1" width="11" style="227" customWidth="1"/>
    <col min="2" max="7" width="9.25" style="210" bestFit="1" customWidth="1"/>
    <col min="8" max="10" width="13.375" style="210" bestFit="1" customWidth="1"/>
    <col min="11" max="16384" width="9" style="210"/>
  </cols>
  <sheetData>
    <row r="1" spans="1:10" ht="17.25">
      <c r="A1" s="64" t="s">
        <v>141</v>
      </c>
    </row>
    <row r="2" spans="1:10" ht="17.25">
      <c r="A2" s="26" t="s">
        <v>142</v>
      </c>
    </row>
    <row r="3" spans="1:10">
      <c r="A3" s="21"/>
    </row>
    <row r="4" spans="1:10" ht="17.25">
      <c r="A4" s="26" t="s">
        <v>666</v>
      </c>
    </row>
    <row r="5" spans="1:10" ht="17.25">
      <c r="A5" s="26"/>
    </row>
    <row r="6" spans="1:10">
      <c r="A6" s="301"/>
      <c r="B6" s="302" t="s">
        <v>10</v>
      </c>
      <c r="C6" s="302"/>
      <c r="D6" s="302"/>
      <c r="E6" s="302" t="s">
        <v>19</v>
      </c>
      <c r="F6" s="302"/>
      <c r="G6" s="302"/>
      <c r="H6" s="302" t="s">
        <v>11</v>
      </c>
      <c r="I6" s="302"/>
      <c r="J6" s="302"/>
    </row>
    <row r="7" spans="1:10">
      <c r="A7" s="301"/>
      <c r="B7" s="211" t="s">
        <v>122</v>
      </c>
      <c r="C7" s="212" t="s">
        <v>123</v>
      </c>
      <c r="D7" s="212" t="s">
        <v>15</v>
      </c>
      <c r="E7" s="211" t="s">
        <v>122</v>
      </c>
      <c r="F7" s="212" t="s">
        <v>123</v>
      </c>
      <c r="G7" s="212" t="s">
        <v>15</v>
      </c>
      <c r="H7" s="211" t="s">
        <v>122</v>
      </c>
      <c r="I7" s="212" t="s">
        <v>123</v>
      </c>
      <c r="J7" s="212" t="s">
        <v>15</v>
      </c>
    </row>
    <row r="8" spans="1:10">
      <c r="A8" s="213"/>
      <c r="B8" s="214" t="s">
        <v>53</v>
      </c>
      <c r="C8" s="214" t="s">
        <v>53</v>
      </c>
      <c r="D8" s="214" t="s">
        <v>53</v>
      </c>
      <c r="E8" s="215" t="s">
        <v>124</v>
      </c>
      <c r="F8" s="215" t="s">
        <v>124</v>
      </c>
      <c r="G8" s="215" t="s">
        <v>124</v>
      </c>
      <c r="H8" s="215" t="s">
        <v>65</v>
      </c>
      <c r="I8" s="215" t="s">
        <v>65</v>
      </c>
      <c r="J8" s="215" t="s">
        <v>65</v>
      </c>
    </row>
    <row r="9" spans="1:10">
      <c r="A9" s="216" t="s">
        <v>126</v>
      </c>
      <c r="B9" s="217">
        <f>C9+D9</f>
        <v>12473</v>
      </c>
      <c r="C9" s="217">
        <f>C10+C11</f>
        <v>2611</v>
      </c>
      <c r="D9" s="217">
        <f>D10+D11</f>
        <v>9862</v>
      </c>
      <c r="E9" s="217">
        <f>F9+G9</f>
        <v>78688</v>
      </c>
      <c r="F9" s="217">
        <f>F10+F11</f>
        <v>20545</v>
      </c>
      <c r="G9" s="217">
        <f>G10+G11</f>
        <v>58143</v>
      </c>
      <c r="H9" s="217">
        <f>I9+J9</f>
        <v>248816323</v>
      </c>
      <c r="I9" s="217">
        <f>I10+I11</f>
        <v>132849377</v>
      </c>
      <c r="J9" s="217">
        <f>J10+J11</f>
        <v>115966946</v>
      </c>
    </row>
    <row r="10" spans="1:10">
      <c r="A10" s="218" t="s">
        <v>127</v>
      </c>
      <c r="B10" s="219">
        <f>C10+D10</f>
        <v>10262</v>
      </c>
      <c r="C10" s="220">
        <v>2363</v>
      </c>
      <c r="D10" s="220">
        <v>7899</v>
      </c>
      <c r="E10" s="219">
        <f>F10+G10</f>
        <v>68446</v>
      </c>
      <c r="F10" s="220">
        <v>19124</v>
      </c>
      <c r="G10" s="220">
        <v>49322</v>
      </c>
      <c r="H10" s="219">
        <f>I10+J10</f>
        <v>225700616</v>
      </c>
      <c r="I10" s="220">
        <v>124168833</v>
      </c>
      <c r="J10" s="220">
        <v>101531783</v>
      </c>
    </row>
    <row r="11" spans="1:10">
      <c r="A11" s="216" t="s">
        <v>128</v>
      </c>
      <c r="B11" s="217">
        <f>C11+D11</f>
        <v>2211</v>
      </c>
      <c r="C11" s="217">
        <v>248</v>
      </c>
      <c r="D11" s="217">
        <v>1963</v>
      </c>
      <c r="E11" s="217">
        <f>F11+G11</f>
        <v>10242</v>
      </c>
      <c r="F11" s="217">
        <v>1421</v>
      </c>
      <c r="G11" s="217">
        <v>8821</v>
      </c>
      <c r="H11" s="217">
        <f>I11+J11</f>
        <v>23115707</v>
      </c>
      <c r="I11" s="217">
        <v>8680544</v>
      </c>
      <c r="J11" s="217">
        <v>14435163</v>
      </c>
    </row>
    <row r="12" spans="1:10">
      <c r="A12" s="221" t="s">
        <v>90</v>
      </c>
      <c r="B12" s="222">
        <f>SUM(B13:B26)</f>
        <v>5837</v>
      </c>
      <c r="C12" s="222">
        <f t="shared" ref="C12:J12" si="0">SUM(C13:C26)</f>
        <v>1369</v>
      </c>
      <c r="D12" s="222">
        <f t="shared" si="0"/>
        <v>4468</v>
      </c>
      <c r="E12" s="222">
        <f t="shared" si="0"/>
        <v>40385</v>
      </c>
      <c r="F12" s="222">
        <f t="shared" si="0"/>
        <v>12064</v>
      </c>
      <c r="G12" s="222">
        <f t="shared" si="0"/>
        <v>28321</v>
      </c>
      <c r="H12" s="222">
        <f t="shared" si="0"/>
        <v>151426004</v>
      </c>
      <c r="I12" s="222">
        <f t="shared" si="0"/>
        <v>92387982</v>
      </c>
      <c r="J12" s="222">
        <f t="shared" si="0"/>
        <v>59038022</v>
      </c>
    </row>
    <row r="13" spans="1:10">
      <c r="A13" s="223" t="s">
        <v>75</v>
      </c>
      <c r="B13" s="219">
        <f>C13+D13</f>
        <v>2866</v>
      </c>
      <c r="C13" s="220">
        <v>902</v>
      </c>
      <c r="D13" s="220">
        <v>1964</v>
      </c>
      <c r="E13" s="219">
        <f>F13+G13</f>
        <v>23646</v>
      </c>
      <c r="F13" s="220">
        <v>9119</v>
      </c>
      <c r="G13" s="220">
        <v>14527</v>
      </c>
      <c r="H13" s="219">
        <f>I13+J13</f>
        <v>103265761</v>
      </c>
      <c r="I13" s="220">
        <v>71621576</v>
      </c>
      <c r="J13" s="220">
        <v>31644185</v>
      </c>
    </row>
    <row r="14" spans="1:10">
      <c r="A14" s="223" t="s">
        <v>76</v>
      </c>
      <c r="B14" s="220">
        <f t="shared" ref="B14:B26" si="1">C14+D14</f>
        <v>386</v>
      </c>
      <c r="C14" s="220">
        <v>65</v>
      </c>
      <c r="D14" s="220">
        <v>321</v>
      </c>
      <c r="E14" s="220">
        <f t="shared" ref="E14:E26" si="2">F14+G14</f>
        <v>2642</v>
      </c>
      <c r="F14" s="220">
        <v>464</v>
      </c>
      <c r="G14" s="220">
        <v>2178</v>
      </c>
      <c r="H14" s="220">
        <f t="shared" ref="H14:H35" si="3">I14+J14</f>
        <v>7411068</v>
      </c>
      <c r="I14" s="220">
        <v>2864460</v>
      </c>
      <c r="J14" s="220">
        <v>4546608</v>
      </c>
    </row>
    <row r="15" spans="1:10">
      <c r="A15" s="223" t="s">
        <v>77</v>
      </c>
      <c r="B15" s="220">
        <f t="shared" si="1"/>
        <v>305</v>
      </c>
      <c r="C15" s="220">
        <v>45</v>
      </c>
      <c r="D15" s="220">
        <v>260</v>
      </c>
      <c r="E15" s="220">
        <f t="shared" si="2"/>
        <v>1498</v>
      </c>
      <c r="F15" s="220">
        <v>239</v>
      </c>
      <c r="G15" s="220">
        <v>1259</v>
      </c>
      <c r="H15" s="220">
        <f t="shared" si="3"/>
        <v>3226521</v>
      </c>
      <c r="I15" s="220">
        <v>943946</v>
      </c>
      <c r="J15" s="220">
        <v>2282575</v>
      </c>
    </row>
    <row r="16" spans="1:10">
      <c r="A16" s="223" t="s">
        <v>78</v>
      </c>
      <c r="B16" s="220">
        <f t="shared" si="1"/>
        <v>253</v>
      </c>
      <c r="C16" s="220">
        <v>29</v>
      </c>
      <c r="D16" s="220">
        <v>224</v>
      </c>
      <c r="E16" s="220">
        <f t="shared" si="2"/>
        <v>1082</v>
      </c>
      <c r="F16" s="220">
        <v>125</v>
      </c>
      <c r="G16" s="220">
        <v>957</v>
      </c>
      <c r="H16" s="220">
        <f t="shared" si="3"/>
        <v>2452488</v>
      </c>
      <c r="I16" s="220">
        <v>786032</v>
      </c>
      <c r="J16" s="220">
        <v>1666456</v>
      </c>
    </row>
    <row r="17" spans="1:10">
      <c r="A17" s="223" t="s">
        <v>79</v>
      </c>
      <c r="B17" s="220">
        <f t="shared" si="1"/>
        <v>684</v>
      </c>
      <c r="C17" s="220">
        <v>147</v>
      </c>
      <c r="D17" s="220">
        <v>537</v>
      </c>
      <c r="E17" s="220">
        <f t="shared" si="2"/>
        <v>4836</v>
      </c>
      <c r="F17" s="220">
        <v>1173</v>
      </c>
      <c r="G17" s="220">
        <v>3663</v>
      </c>
      <c r="H17" s="220">
        <f t="shared" si="3"/>
        <v>17625776</v>
      </c>
      <c r="I17" s="220">
        <v>9170872</v>
      </c>
      <c r="J17" s="220">
        <v>8454904</v>
      </c>
    </row>
    <row r="18" spans="1:10">
      <c r="A18" s="223" t="s">
        <v>80</v>
      </c>
      <c r="B18" s="220">
        <f t="shared" si="1"/>
        <v>430</v>
      </c>
      <c r="C18" s="220">
        <v>72</v>
      </c>
      <c r="D18" s="220">
        <v>358</v>
      </c>
      <c r="E18" s="220">
        <f t="shared" si="2"/>
        <v>2759</v>
      </c>
      <c r="F18" s="220">
        <v>451</v>
      </c>
      <c r="G18" s="220">
        <v>2308</v>
      </c>
      <c r="H18" s="220">
        <f t="shared" si="3"/>
        <v>7588964</v>
      </c>
      <c r="I18" s="220">
        <v>2695158</v>
      </c>
      <c r="J18" s="220">
        <v>4893806</v>
      </c>
    </row>
    <row r="19" spans="1:10">
      <c r="A19" s="223" t="s">
        <v>81</v>
      </c>
      <c r="B19" s="220">
        <f t="shared" si="1"/>
        <v>214</v>
      </c>
      <c r="C19" s="220">
        <v>22</v>
      </c>
      <c r="D19" s="220">
        <v>192</v>
      </c>
      <c r="E19" s="220">
        <f t="shared" si="2"/>
        <v>1007</v>
      </c>
      <c r="F19" s="220">
        <v>83</v>
      </c>
      <c r="G19" s="220">
        <v>924</v>
      </c>
      <c r="H19" s="220">
        <f t="shared" si="3"/>
        <v>2997677</v>
      </c>
      <c r="I19" s="220">
        <v>1212167</v>
      </c>
      <c r="J19" s="220">
        <v>1785510</v>
      </c>
    </row>
    <row r="20" spans="1:10">
      <c r="A20" s="223" t="s">
        <v>82</v>
      </c>
      <c r="B20" s="220">
        <f t="shared" si="1"/>
        <v>104</v>
      </c>
      <c r="C20" s="220">
        <v>12</v>
      </c>
      <c r="D20" s="220">
        <v>92</v>
      </c>
      <c r="E20" s="220">
        <f>F20+G20</f>
        <v>463</v>
      </c>
      <c r="F20" s="220">
        <v>29</v>
      </c>
      <c r="G20" s="220">
        <v>434</v>
      </c>
      <c r="H20" s="220">
        <f t="shared" si="3"/>
        <v>807167</v>
      </c>
      <c r="I20" s="220">
        <v>120186</v>
      </c>
      <c r="J20" s="220">
        <v>686981</v>
      </c>
    </row>
    <row r="21" spans="1:10">
      <c r="A21" s="223" t="s">
        <v>83</v>
      </c>
      <c r="B21" s="220">
        <f t="shared" si="1"/>
        <v>88</v>
      </c>
      <c r="C21" s="220">
        <v>20</v>
      </c>
      <c r="D21" s="220">
        <v>68</v>
      </c>
      <c r="E21" s="220">
        <f t="shared" si="2"/>
        <v>453</v>
      </c>
      <c r="F21" s="220">
        <v>119</v>
      </c>
      <c r="G21" s="220">
        <v>334</v>
      </c>
      <c r="H21" s="220">
        <f t="shared" si="3"/>
        <v>2174996</v>
      </c>
      <c r="I21" s="220">
        <v>1617522</v>
      </c>
      <c r="J21" s="220">
        <v>557474</v>
      </c>
    </row>
    <row r="22" spans="1:10">
      <c r="A22" s="223" t="s">
        <v>84</v>
      </c>
      <c r="B22" s="220">
        <f t="shared" si="1"/>
        <v>213</v>
      </c>
      <c r="C22" s="220">
        <v>32</v>
      </c>
      <c r="D22" s="220">
        <v>181</v>
      </c>
      <c r="E22" s="220">
        <f t="shared" si="2"/>
        <v>962</v>
      </c>
      <c r="F22" s="220">
        <v>110</v>
      </c>
      <c r="G22" s="220">
        <v>852</v>
      </c>
      <c r="H22" s="220">
        <f t="shared" si="3"/>
        <v>2068424</v>
      </c>
      <c r="I22" s="220">
        <v>652863</v>
      </c>
      <c r="J22" s="220">
        <v>1415561</v>
      </c>
    </row>
    <row r="23" spans="1:10">
      <c r="A23" s="223" t="s">
        <v>85</v>
      </c>
      <c r="B23" s="220">
        <f t="shared" si="1"/>
        <v>59</v>
      </c>
      <c r="C23" s="220">
        <v>9</v>
      </c>
      <c r="D23" s="220">
        <v>50</v>
      </c>
      <c r="E23" s="220">
        <f t="shared" si="2"/>
        <v>232</v>
      </c>
      <c r="F23" s="220">
        <v>63</v>
      </c>
      <c r="G23" s="220">
        <v>169</v>
      </c>
      <c r="H23" s="220">
        <f t="shared" si="3"/>
        <v>349019</v>
      </c>
      <c r="I23" s="220">
        <v>161134</v>
      </c>
      <c r="J23" s="220">
        <v>187885</v>
      </c>
    </row>
    <row r="24" spans="1:10">
      <c r="A24" s="223" t="s">
        <v>86</v>
      </c>
      <c r="B24" s="220">
        <f t="shared" si="1"/>
        <v>73</v>
      </c>
      <c r="C24" s="220">
        <v>4</v>
      </c>
      <c r="D24" s="220">
        <v>69</v>
      </c>
      <c r="E24" s="220">
        <f t="shared" si="2"/>
        <v>250</v>
      </c>
      <c r="F24" s="220">
        <v>27</v>
      </c>
      <c r="G24" s="220">
        <v>223</v>
      </c>
      <c r="H24" s="220">
        <f t="shared" si="3"/>
        <v>500755</v>
      </c>
      <c r="I24" s="220">
        <v>170095</v>
      </c>
      <c r="J24" s="220">
        <v>330660</v>
      </c>
    </row>
    <row r="25" spans="1:10">
      <c r="A25" s="223" t="s">
        <v>87</v>
      </c>
      <c r="B25" s="220">
        <f t="shared" si="1"/>
        <v>88</v>
      </c>
      <c r="C25" s="220">
        <v>3</v>
      </c>
      <c r="D25" s="220">
        <v>85</v>
      </c>
      <c r="E25" s="220">
        <f t="shared" si="2"/>
        <v>294</v>
      </c>
      <c r="F25" s="220">
        <v>28</v>
      </c>
      <c r="G25" s="220">
        <v>266</v>
      </c>
      <c r="H25" s="220">
        <f t="shared" si="3"/>
        <v>395694</v>
      </c>
      <c r="I25" s="220">
        <v>148540</v>
      </c>
      <c r="J25" s="220">
        <v>247154</v>
      </c>
    </row>
    <row r="26" spans="1:10">
      <c r="A26" s="223" t="s">
        <v>88</v>
      </c>
      <c r="B26" s="217">
        <f t="shared" si="1"/>
        <v>74</v>
      </c>
      <c r="C26" s="220">
        <v>7</v>
      </c>
      <c r="D26" s="220">
        <v>67</v>
      </c>
      <c r="E26" s="217">
        <f t="shared" si="2"/>
        <v>261</v>
      </c>
      <c r="F26" s="220">
        <v>34</v>
      </c>
      <c r="G26" s="220">
        <v>227</v>
      </c>
      <c r="H26" s="217">
        <f t="shared" si="3"/>
        <v>561694</v>
      </c>
      <c r="I26" s="220">
        <v>223431</v>
      </c>
      <c r="J26" s="220">
        <v>338263</v>
      </c>
    </row>
    <row r="27" spans="1:10">
      <c r="A27" s="224" t="s">
        <v>89</v>
      </c>
      <c r="B27" s="222">
        <f t="shared" ref="B27:J27" si="4">SUM(B28:B35)</f>
        <v>901</v>
      </c>
      <c r="C27" s="222">
        <f t="shared" si="4"/>
        <v>135</v>
      </c>
      <c r="D27" s="222">
        <f t="shared" si="4"/>
        <v>766</v>
      </c>
      <c r="E27" s="222">
        <f t="shared" si="4"/>
        <v>4754</v>
      </c>
      <c r="F27" s="222">
        <f t="shared" si="4"/>
        <v>634</v>
      </c>
      <c r="G27" s="222">
        <f t="shared" si="4"/>
        <v>4120</v>
      </c>
      <c r="H27" s="222">
        <f t="shared" si="4"/>
        <v>11057059</v>
      </c>
      <c r="I27" s="222">
        <f t="shared" si="4"/>
        <v>2955679</v>
      </c>
      <c r="J27" s="222">
        <f t="shared" si="4"/>
        <v>8101380</v>
      </c>
    </row>
    <row r="28" spans="1:10">
      <c r="A28" s="223" t="s">
        <v>91</v>
      </c>
      <c r="B28" s="219">
        <f>C28+D28</f>
        <v>510</v>
      </c>
      <c r="C28" s="220">
        <v>102</v>
      </c>
      <c r="D28" s="220">
        <v>408</v>
      </c>
      <c r="E28" s="219">
        <f>F28+G28</f>
        <v>3258</v>
      </c>
      <c r="F28" s="220">
        <v>536</v>
      </c>
      <c r="G28" s="220">
        <v>2722</v>
      </c>
      <c r="H28" s="219">
        <f t="shared" si="3"/>
        <v>8629708</v>
      </c>
      <c r="I28" s="220">
        <v>2715998</v>
      </c>
      <c r="J28" s="220">
        <v>5913710</v>
      </c>
    </row>
    <row r="29" spans="1:10">
      <c r="A29" s="223" t="s">
        <v>92</v>
      </c>
      <c r="B29" s="220">
        <f t="shared" ref="B29:B35" si="5">C29+D29</f>
        <v>68</v>
      </c>
      <c r="C29" s="220">
        <v>5</v>
      </c>
      <c r="D29" s="220">
        <v>63</v>
      </c>
      <c r="E29" s="220">
        <f t="shared" ref="E29:E34" si="6">F29+G29</f>
        <v>221</v>
      </c>
      <c r="F29" s="220">
        <v>17</v>
      </c>
      <c r="G29" s="220">
        <v>204</v>
      </c>
      <c r="H29" s="220">
        <f t="shared" si="3"/>
        <v>348942</v>
      </c>
      <c r="I29" s="220">
        <v>74786</v>
      </c>
      <c r="J29" s="220">
        <v>274156</v>
      </c>
    </row>
    <row r="30" spans="1:10">
      <c r="A30" s="223" t="s">
        <v>93</v>
      </c>
      <c r="B30" s="220">
        <f t="shared" si="5"/>
        <v>85</v>
      </c>
      <c r="C30" s="220">
        <v>9</v>
      </c>
      <c r="D30" s="220">
        <v>76</v>
      </c>
      <c r="E30" s="220">
        <f t="shared" si="6"/>
        <v>367</v>
      </c>
      <c r="F30" s="220">
        <v>25</v>
      </c>
      <c r="G30" s="220">
        <v>342</v>
      </c>
      <c r="H30" s="220">
        <f t="shared" si="3"/>
        <v>637698</v>
      </c>
      <c r="I30" s="220">
        <v>32612</v>
      </c>
      <c r="J30" s="220">
        <v>605086</v>
      </c>
    </row>
    <row r="31" spans="1:10">
      <c r="A31" s="223" t="s">
        <v>94</v>
      </c>
      <c r="B31" s="220">
        <f t="shared" si="5"/>
        <v>35</v>
      </c>
      <c r="C31" s="220">
        <v>5</v>
      </c>
      <c r="D31" s="220">
        <v>30</v>
      </c>
      <c r="E31" s="220">
        <f t="shared" si="6"/>
        <v>130</v>
      </c>
      <c r="F31" s="220">
        <v>16</v>
      </c>
      <c r="G31" s="220">
        <v>114</v>
      </c>
      <c r="H31" s="220">
        <f t="shared" si="3"/>
        <v>241382</v>
      </c>
      <c r="I31" s="220">
        <v>27035</v>
      </c>
      <c r="J31" s="220">
        <v>214347</v>
      </c>
    </row>
    <row r="32" spans="1:10">
      <c r="A32" s="223" t="s">
        <v>95</v>
      </c>
      <c r="B32" s="220">
        <f t="shared" si="5"/>
        <v>86</v>
      </c>
      <c r="C32" s="220">
        <v>6</v>
      </c>
      <c r="D32" s="220">
        <v>80</v>
      </c>
      <c r="E32" s="220">
        <f t="shared" si="6"/>
        <v>391</v>
      </c>
      <c r="F32" s="220">
        <v>27</v>
      </c>
      <c r="G32" s="220">
        <v>364</v>
      </c>
      <c r="H32" s="220">
        <f t="shared" si="3"/>
        <v>682369</v>
      </c>
      <c r="I32" s="220">
        <v>85749</v>
      </c>
      <c r="J32" s="220">
        <v>596620</v>
      </c>
    </row>
    <row r="33" spans="1:10">
      <c r="A33" s="223" t="s">
        <v>96</v>
      </c>
      <c r="B33" s="220">
        <f t="shared" si="5"/>
        <v>45</v>
      </c>
      <c r="C33" s="220">
        <v>4</v>
      </c>
      <c r="D33" s="220">
        <v>41</v>
      </c>
      <c r="E33" s="220">
        <f t="shared" si="6"/>
        <v>156</v>
      </c>
      <c r="F33" s="220">
        <v>6</v>
      </c>
      <c r="G33" s="220">
        <v>150</v>
      </c>
      <c r="H33" s="220">
        <f t="shared" si="3"/>
        <v>151843</v>
      </c>
      <c r="I33" s="225">
        <v>6096</v>
      </c>
      <c r="J33" s="225">
        <v>145747</v>
      </c>
    </row>
    <row r="34" spans="1:10">
      <c r="A34" s="223" t="s">
        <v>97</v>
      </c>
      <c r="B34" s="220">
        <f t="shared" si="5"/>
        <v>31</v>
      </c>
      <c r="C34" s="225">
        <v>0</v>
      </c>
      <c r="D34" s="220">
        <v>31</v>
      </c>
      <c r="E34" s="220">
        <f t="shared" si="6"/>
        <v>110</v>
      </c>
      <c r="F34" s="225">
        <v>0</v>
      </c>
      <c r="G34" s="220">
        <v>110</v>
      </c>
      <c r="H34" s="220">
        <f t="shared" si="3"/>
        <v>175588</v>
      </c>
      <c r="I34" s="220">
        <v>0</v>
      </c>
      <c r="J34" s="220">
        <v>175588</v>
      </c>
    </row>
    <row r="35" spans="1:10">
      <c r="A35" s="223" t="s">
        <v>98</v>
      </c>
      <c r="B35" s="220">
        <f t="shared" si="5"/>
        <v>41</v>
      </c>
      <c r="C35" s="220">
        <v>4</v>
      </c>
      <c r="D35" s="220">
        <v>37</v>
      </c>
      <c r="E35" s="220">
        <f>F35+G35</f>
        <v>121</v>
      </c>
      <c r="F35" s="220">
        <v>7</v>
      </c>
      <c r="G35" s="220">
        <v>114</v>
      </c>
      <c r="H35" s="220">
        <f t="shared" si="3"/>
        <v>189529</v>
      </c>
      <c r="I35" s="225">
        <v>13403</v>
      </c>
      <c r="J35" s="225">
        <v>176126</v>
      </c>
    </row>
    <row r="36" spans="1:10">
      <c r="A36" s="224" t="s">
        <v>99</v>
      </c>
      <c r="B36" s="222">
        <f>SUM(B37:B44)</f>
        <v>2371</v>
      </c>
      <c r="C36" s="222">
        <f t="shared" ref="C36:J36" si="7">SUM(C37:C44)</f>
        <v>400</v>
      </c>
      <c r="D36" s="222">
        <f t="shared" si="7"/>
        <v>1971</v>
      </c>
      <c r="E36" s="222">
        <f t="shared" si="7"/>
        <v>14096</v>
      </c>
      <c r="F36" s="222">
        <f t="shared" si="7"/>
        <v>2921</v>
      </c>
      <c r="G36" s="222">
        <f t="shared" si="7"/>
        <v>11175</v>
      </c>
      <c r="H36" s="222">
        <f t="shared" si="7"/>
        <v>33089255</v>
      </c>
      <c r="I36" s="222">
        <f t="shared" si="7"/>
        <v>12260283</v>
      </c>
      <c r="J36" s="222">
        <f t="shared" si="7"/>
        <v>20828972</v>
      </c>
    </row>
    <row r="37" spans="1:10">
      <c r="A37" s="218" t="s">
        <v>100</v>
      </c>
      <c r="B37" s="219">
        <f>C37+D37</f>
        <v>968</v>
      </c>
      <c r="C37" s="220">
        <v>217</v>
      </c>
      <c r="D37" s="220">
        <v>751</v>
      </c>
      <c r="E37" s="219">
        <f>F37+G37</f>
        <v>6974</v>
      </c>
      <c r="F37" s="220">
        <v>1800</v>
      </c>
      <c r="G37" s="220">
        <v>5174</v>
      </c>
      <c r="H37" s="219">
        <f>I37+J37</f>
        <v>18322892</v>
      </c>
      <c r="I37" s="220">
        <v>8172460</v>
      </c>
      <c r="J37" s="220">
        <v>10150432</v>
      </c>
    </row>
    <row r="38" spans="1:10">
      <c r="A38" s="223" t="s">
        <v>101</v>
      </c>
      <c r="B38" s="220">
        <f t="shared" ref="B38:B43" si="8">C38+D38</f>
        <v>337</v>
      </c>
      <c r="C38" s="220">
        <v>64</v>
      </c>
      <c r="D38" s="220">
        <v>273</v>
      </c>
      <c r="E38" s="220">
        <f t="shared" ref="E38:E43" si="9">F38+G38</f>
        <v>2064</v>
      </c>
      <c r="F38" s="220">
        <v>496</v>
      </c>
      <c r="G38" s="220">
        <v>1568</v>
      </c>
      <c r="H38" s="220">
        <f t="shared" ref="H38:H43" si="10">I38+J38</f>
        <v>4857450</v>
      </c>
      <c r="I38" s="220">
        <v>1741624</v>
      </c>
      <c r="J38" s="220">
        <v>3115826</v>
      </c>
    </row>
    <row r="39" spans="1:10">
      <c r="A39" s="223" t="s">
        <v>102</v>
      </c>
      <c r="B39" s="220">
        <f t="shared" si="8"/>
        <v>390</v>
      </c>
      <c r="C39" s="220">
        <v>45</v>
      </c>
      <c r="D39" s="220">
        <v>345</v>
      </c>
      <c r="E39" s="220">
        <f t="shared" si="9"/>
        <v>2065</v>
      </c>
      <c r="F39" s="220">
        <v>260</v>
      </c>
      <c r="G39" s="220">
        <v>1805</v>
      </c>
      <c r="H39" s="220">
        <f t="shared" si="10"/>
        <v>4239218</v>
      </c>
      <c r="I39" s="220">
        <v>873197</v>
      </c>
      <c r="J39" s="220">
        <v>3366021</v>
      </c>
    </row>
    <row r="40" spans="1:10">
      <c r="A40" s="223" t="s">
        <v>103</v>
      </c>
      <c r="B40" s="220">
        <f t="shared" si="8"/>
        <v>243</v>
      </c>
      <c r="C40" s="220">
        <v>38</v>
      </c>
      <c r="D40" s="220">
        <v>205</v>
      </c>
      <c r="E40" s="220">
        <f t="shared" si="9"/>
        <v>1139</v>
      </c>
      <c r="F40" s="220">
        <v>243</v>
      </c>
      <c r="G40" s="220">
        <v>896</v>
      </c>
      <c r="H40" s="220">
        <f t="shared" si="10"/>
        <v>2731634</v>
      </c>
      <c r="I40" s="220">
        <v>1292695</v>
      </c>
      <c r="J40" s="220">
        <v>1438939</v>
      </c>
    </row>
    <row r="41" spans="1:10">
      <c r="A41" s="223" t="s">
        <v>104</v>
      </c>
      <c r="B41" s="220">
        <f t="shared" si="8"/>
        <v>153</v>
      </c>
      <c r="C41" s="220">
        <v>16</v>
      </c>
      <c r="D41" s="220">
        <v>137</v>
      </c>
      <c r="E41" s="220">
        <f t="shared" si="9"/>
        <v>644</v>
      </c>
      <c r="F41" s="220">
        <v>63</v>
      </c>
      <c r="G41" s="220">
        <v>581</v>
      </c>
      <c r="H41" s="220">
        <f t="shared" si="10"/>
        <v>1085442</v>
      </c>
      <c r="I41" s="220">
        <v>77826</v>
      </c>
      <c r="J41" s="220">
        <v>1007616</v>
      </c>
    </row>
    <row r="42" spans="1:10">
      <c r="A42" s="223" t="s">
        <v>105</v>
      </c>
      <c r="B42" s="220">
        <f t="shared" si="8"/>
        <v>82</v>
      </c>
      <c r="C42" s="220">
        <v>5</v>
      </c>
      <c r="D42" s="220">
        <v>77</v>
      </c>
      <c r="E42" s="220">
        <f t="shared" si="9"/>
        <v>351</v>
      </c>
      <c r="F42" s="220">
        <v>14</v>
      </c>
      <c r="G42" s="220">
        <v>337</v>
      </c>
      <c r="H42" s="220">
        <f t="shared" si="10"/>
        <v>482818</v>
      </c>
      <c r="I42" s="220">
        <v>23286</v>
      </c>
      <c r="J42" s="220">
        <v>459532</v>
      </c>
    </row>
    <row r="43" spans="1:10">
      <c r="A43" s="223" t="s">
        <v>106</v>
      </c>
      <c r="B43" s="220">
        <f t="shared" si="8"/>
        <v>134</v>
      </c>
      <c r="C43" s="220">
        <v>9</v>
      </c>
      <c r="D43" s="220">
        <v>125</v>
      </c>
      <c r="E43" s="220">
        <f t="shared" si="9"/>
        <v>571</v>
      </c>
      <c r="F43" s="220">
        <v>22</v>
      </c>
      <c r="G43" s="220">
        <v>549</v>
      </c>
      <c r="H43" s="220">
        <f t="shared" si="10"/>
        <v>942697</v>
      </c>
      <c r="I43" s="220">
        <v>26514</v>
      </c>
      <c r="J43" s="220">
        <v>916183</v>
      </c>
    </row>
    <row r="44" spans="1:10">
      <c r="A44" s="223" t="s">
        <v>107</v>
      </c>
      <c r="B44" s="220">
        <f>C44+D44</f>
        <v>64</v>
      </c>
      <c r="C44" s="220">
        <v>6</v>
      </c>
      <c r="D44" s="220">
        <v>58</v>
      </c>
      <c r="E44" s="220">
        <f>F44+G44</f>
        <v>288</v>
      </c>
      <c r="F44" s="220">
        <v>23</v>
      </c>
      <c r="G44" s="220">
        <v>265</v>
      </c>
      <c r="H44" s="220">
        <f>I44+J44</f>
        <v>427104</v>
      </c>
      <c r="I44" s="220">
        <v>52681</v>
      </c>
      <c r="J44" s="220">
        <v>374423</v>
      </c>
    </row>
    <row r="45" spans="1:10">
      <c r="A45" s="224" t="s">
        <v>108</v>
      </c>
      <c r="B45" s="222">
        <f t="shared" ref="B45:J45" si="11">SUM(B46:B50)</f>
        <v>3364</v>
      </c>
      <c r="C45" s="222">
        <f t="shared" si="11"/>
        <v>707</v>
      </c>
      <c r="D45" s="222">
        <f t="shared" si="11"/>
        <v>2657</v>
      </c>
      <c r="E45" s="222">
        <f t="shared" si="11"/>
        <v>19453</v>
      </c>
      <c r="F45" s="222">
        <f t="shared" si="11"/>
        <v>4926</v>
      </c>
      <c r="G45" s="222">
        <f t="shared" si="11"/>
        <v>14527</v>
      </c>
      <c r="H45" s="222">
        <f t="shared" si="11"/>
        <v>53244005</v>
      </c>
      <c r="I45" s="222">
        <f t="shared" si="11"/>
        <v>25245433</v>
      </c>
      <c r="J45" s="222">
        <f t="shared" si="11"/>
        <v>27998572</v>
      </c>
    </row>
    <row r="46" spans="1:10">
      <c r="A46" s="223" t="s">
        <v>109</v>
      </c>
      <c r="B46" s="219">
        <f>C46+D46</f>
        <v>1546</v>
      </c>
      <c r="C46" s="220">
        <v>283</v>
      </c>
      <c r="D46" s="220">
        <v>1263</v>
      </c>
      <c r="E46" s="219">
        <f>F46+G46</f>
        <v>8603</v>
      </c>
      <c r="F46" s="220">
        <v>1757</v>
      </c>
      <c r="G46" s="220">
        <v>6846</v>
      </c>
      <c r="H46" s="219">
        <f>I46+J46</f>
        <v>21271740</v>
      </c>
      <c r="I46" s="220">
        <v>8730593</v>
      </c>
      <c r="J46" s="220">
        <v>12541147</v>
      </c>
    </row>
    <row r="47" spans="1:10">
      <c r="A47" s="223" t="s">
        <v>110</v>
      </c>
      <c r="B47" s="220">
        <f>C47+D47</f>
        <v>1373</v>
      </c>
      <c r="C47" s="220">
        <v>370</v>
      </c>
      <c r="D47" s="220">
        <v>1003</v>
      </c>
      <c r="E47" s="220">
        <f>F47+G47</f>
        <v>8012</v>
      </c>
      <c r="F47" s="220">
        <v>2621</v>
      </c>
      <c r="G47" s="220">
        <v>5391</v>
      </c>
      <c r="H47" s="220">
        <f>I47+J47</f>
        <v>23811353</v>
      </c>
      <c r="I47" s="220">
        <v>12640750</v>
      </c>
      <c r="J47" s="220">
        <v>11170603</v>
      </c>
    </row>
    <row r="48" spans="1:10">
      <c r="A48" s="223" t="s">
        <v>111</v>
      </c>
      <c r="B48" s="220">
        <f>C48+D48</f>
        <v>120</v>
      </c>
      <c r="C48" s="220">
        <v>24</v>
      </c>
      <c r="D48" s="220">
        <v>96</v>
      </c>
      <c r="E48" s="220">
        <f>F48+G48</f>
        <v>1285</v>
      </c>
      <c r="F48" s="220">
        <v>338</v>
      </c>
      <c r="G48" s="220">
        <v>947</v>
      </c>
      <c r="H48" s="220">
        <f>I48+J48</f>
        <v>4822777</v>
      </c>
      <c r="I48" s="220">
        <v>2722230</v>
      </c>
      <c r="J48" s="220">
        <v>2100547</v>
      </c>
    </row>
    <row r="49" spans="1:10">
      <c r="A49" s="223" t="s">
        <v>112</v>
      </c>
      <c r="B49" s="220">
        <f>C49+D49</f>
        <v>178</v>
      </c>
      <c r="C49" s="220">
        <v>20</v>
      </c>
      <c r="D49" s="220">
        <v>158</v>
      </c>
      <c r="E49" s="220">
        <f>F49+G49</f>
        <v>859</v>
      </c>
      <c r="F49" s="220">
        <v>100</v>
      </c>
      <c r="G49" s="220">
        <v>759</v>
      </c>
      <c r="H49" s="220">
        <f>I49+J49</f>
        <v>2312336</v>
      </c>
      <c r="I49" s="220">
        <v>1050905</v>
      </c>
      <c r="J49" s="220">
        <v>1261431</v>
      </c>
    </row>
    <row r="50" spans="1:10">
      <c r="A50" s="226" t="s">
        <v>113</v>
      </c>
      <c r="B50" s="217">
        <f>C50+D50</f>
        <v>147</v>
      </c>
      <c r="C50" s="217">
        <v>10</v>
      </c>
      <c r="D50" s="217">
        <v>137</v>
      </c>
      <c r="E50" s="217">
        <f>F50+G50</f>
        <v>694</v>
      </c>
      <c r="F50" s="217">
        <v>110</v>
      </c>
      <c r="G50" s="217">
        <v>584</v>
      </c>
      <c r="H50" s="217">
        <f>I50+J50</f>
        <v>1025799</v>
      </c>
      <c r="I50" s="217">
        <v>100955</v>
      </c>
      <c r="J50" s="217">
        <v>924844</v>
      </c>
    </row>
  </sheetData>
  <mergeCells count="4">
    <mergeCell ref="A6:A7"/>
    <mergeCell ref="B6:D6"/>
    <mergeCell ref="E6:G6"/>
    <mergeCell ref="H6:J6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B2"/>
    </sheetView>
  </sheetViews>
  <sheetFormatPr defaultRowHeight="13.5"/>
  <cols>
    <col min="1" max="1" width="9" style="162"/>
    <col min="2" max="2" width="34.125" style="156" customWidth="1"/>
    <col min="3" max="3" width="10.75" style="156" customWidth="1"/>
    <col min="4" max="10" width="9.125" style="156" bestFit="1" customWidth="1"/>
    <col min="11" max="11" width="9.375" style="156" customWidth="1"/>
    <col min="12" max="12" width="9.125" style="156" customWidth="1"/>
    <col min="13" max="13" width="10.5" style="156" customWidth="1"/>
    <col min="14" max="14" width="7.125" style="156" bestFit="1" customWidth="1"/>
    <col min="15" max="15" width="7" style="156" bestFit="1" customWidth="1"/>
    <col min="16" max="16" width="7.75" style="156" bestFit="1" customWidth="1"/>
    <col min="17" max="17" width="15.5" style="156" customWidth="1"/>
    <col min="18" max="18" width="11.125" style="156" customWidth="1"/>
    <col min="19" max="19" width="9.125" style="156" bestFit="1" customWidth="1"/>
    <col min="20" max="20" width="6.375" style="156" bestFit="1" customWidth="1"/>
    <col min="21" max="21" width="6.625" style="156" bestFit="1" customWidth="1"/>
    <col min="22" max="22" width="7" style="156" bestFit="1" customWidth="1"/>
    <col min="23" max="16384" width="9" style="156"/>
  </cols>
  <sheetData>
    <row r="1" spans="1:22" s="131" customFormat="1" ht="23.25" customHeight="1">
      <c r="A1" s="305" t="s">
        <v>673</v>
      </c>
      <c r="B1" s="305"/>
    </row>
    <row r="2" spans="1:22" s="131" customFormat="1" ht="24" customHeight="1">
      <c r="A2" s="306"/>
      <c r="B2" s="306"/>
    </row>
    <row r="3" spans="1:22" s="131" customFormat="1" ht="13.5" customHeight="1">
      <c r="A3" s="307" t="s">
        <v>158</v>
      </c>
      <c r="B3" s="308"/>
      <c r="C3" s="313" t="s">
        <v>159</v>
      </c>
      <c r="D3" s="314"/>
      <c r="E3" s="314"/>
      <c r="F3" s="314"/>
      <c r="G3" s="314"/>
      <c r="H3" s="314"/>
      <c r="I3" s="314"/>
      <c r="J3" s="314"/>
      <c r="K3" s="315"/>
      <c r="L3" s="313" t="s">
        <v>160</v>
      </c>
      <c r="M3" s="314"/>
      <c r="N3" s="315"/>
      <c r="O3" s="132"/>
      <c r="P3" s="132"/>
      <c r="Q3" s="132"/>
      <c r="R3" s="132"/>
      <c r="S3" s="132"/>
      <c r="T3" s="132"/>
      <c r="U3" s="133"/>
      <c r="V3" s="316" t="s">
        <v>161</v>
      </c>
    </row>
    <row r="4" spans="1:22" s="131" customFormat="1" ht="10.5" customHeight="1">
      <c r="A4" s="309"/>
      <c r="B4" s="310"/>
      <c r="C4" s="316" t="s">
        <v>162</v>
      </c>
      <c r="D4" s="313" t="s">
        <v>163</v>
      </c>
      <c r="E4" s="314"/>
      <c r="F4" s="314"/>
      <c r="G4" s="314"/>
      <c r="H4" s="314"/>
      <c r="I4" s="314"/>
      <c r="J4" s="314"/>
      <c r="K4" s="315"/>
      <c r="L4" s="319" t="s">
        <v>162</v>
      </c>
      <c r="M4" s="319" t="s">
        <v>164</v>
      </c>
      <c r="N4" s="319" t="s">
        <v>165</v>
      </c>
      <c r="O4" s="134" t="s">
        <v>166</v>
      </c>
      <c r="P4" s="134" t="s">
        <v>167</v>
      </c>
      <c r="Q4" s="134" t="s">
        <v>168</v>
      </c>
      <c r="R4" s="134" t="s">
        <v>169</v>
      </c>
      <c r="S4" s="134" t="s">
        <v>23</v>
      </c>
      <c r="T4" s="134" t="s">
        <v>170</v>
      </c>
      <c r="U4" s="135" t="s">
        <v>171</v>
      </c>
      <c r="V4" s="317"/>
    </row>
    <row r="5" spans="1:22" s="131" customFormat="1" ht="10.5" customHeight="1">
      <c r="A5" s="309"/>
      <c r="B5" s="310"/>
      <c r="C5" s="317"/>
      <c r="D5" s="136" t="s">
        <v>172</v>
      </c>
      <c r="E5" s="137" t="s">
        <v>173</v>
      </c>
      <c r="F5" s="137" t="s">
        <v>174</v>
      </c>
      <c r="G5" s="137" t="s">
        <v>175</v>
      </c>
      <c r="H5" s="137" t="s">
        <v>176</v>
      </c>
      <c r="I5" s="137" t="s">
        <v>177</v>
      </c>
      <c r="J5" s="137" t="s">
        <v>178</v>
      </c>
      <c r="K5" s="137" t="s">
        <v>179</v>
      </c>
      <c r="L5" s="320"/>
      <c r="M5" s="320"/>
      <c r="N5" s="320"/>
      <c r="O5" s="134" t="s">
        <v>180</v>
      </c>
      <c r="P5" s="134" t="s">
        <v>181</v>
      </c>
      <c r="Q5" s="134" t="s">
        <v>182</v>
      </c>
      <c r="R5" s="134" t="s">
        <v>183</v>
      </c>
      <c r="S5" s="134" t="s">
        <v>184</v>
      </c>
      <c r="T5" s="134" t="s">
        <v>185</v>
      </c>
      <c r="U5" s="135" t="s">
        <v>185</v>
      </c>
      <c r="V5" s="317"/>
    </row>
    <row r="6" spans="1:22" s="131" customFormat="1" ht="10.5" customHeight="1">
      <c r="A6" s="311"/>
      <c r="B6" s="312"/>
      <c r="C6" s="318"/>
      <c r="D6" s="138" t="s">
        <v>186</v>
      </c>
      <c r="E6" s="139" t="s">
        <v>43</v>
      </c>
      <c r="F6" s="139" t="s">
        <v>43</v>
      </c>
      <c r="G6" s="139" t="s">
        <v>43</v>
      </c>
      <c r="H6" s="139" t="s">
        <v>43</v>
      </c>
      <c r="I6" s="139" t="s">
        <v>43</v>
      </c>
      <c r="J6" s="139" t="s">
        <v>43</v>
      </c>
      <c r="K6" s="139" t="s">
        <v>187</v>
      </c>
      <c r="L6" s="321"/>
      <c r="M6" s="321"/>
      <c r="N6" s="321"/>
      <c r="O6" s="139" t="s">
        <v>22</v>
      </c>
      <c r="P6" s="139" t="s">
        <v>22</v>
      </c>
      <c r="Q6" s="139" t="s">
        <v>29</v>
      </c>
      <c r="R6" s="139" t="s">
        <v>29</v>
      </c>
      <c r="S6" s="139" t="s">
        <v>188</v>
      </c>
      <c r="T6" s="140" t="s">
        <v>189</v>
      </c>
      <c r="U6" s="141" t="s">
        <v>189</v>
      </c>
      <c r="V6" s="318"/>
    </row>
    <row r="7" spans="1:22" s="131" customFormat="1" ht="13.5" customHeight="1">
      <c r="A7" s="303" t="s">
        <v>190</v>
      </c>
      <c r="B7" s="304"/>
      <c r="C7" s="142">
        <f>SUM(C8:C9)</f>
        <v>2866</v>
      </c>
      <c r="D7" s="142">
        <f t="shared" ref="D7:U7" si="0">SUM(D8:D9)</f>
        <v>930</v>
      </c>
      <c r="E7" s="142">
        <f t="shared" si="0"/>
        <v>647</v>
      </c>
      <c r="F7" s="142">
        <f t="shared" si="0"/>
        <v>645</v>
      </c>
      <c r="G7" s="142">
        <f t="shared" si="0"/>
        <v>369</v>
      </c>
      <c r="H7" s="142">
        <f t="shared" si="0"/>
        <v>147</v>
      </c>
      <c r="I7" s="142">
        <f t="shared" si="0"/>
        <v>81</v>
      </c>
      <c r="J7" s="142">
        <f t="shared" si="0"/>
        <v>36</v>
      </c>
      <c r="K7" s="142">
        <f t="shared" si="0"/>
        <v>11</v>
      </c>
      <c r="L7" s="142">
        <f t="shared" si="0"/>
        <v>23646</v>
      </c>
      <c r="M7" s="142">
        <f t="shared" si="0"/>
        <v>21441</v>
      </c>
      <c r="N7" s="142">
        <f t="shared" si="0"/>
        <v>2205</v>
      </c>
      <c r="O7" s="142">
        <f t="shared" si="0"/>
        <v>379</v>
      </c>
      <c r="P7" s="142">
        <f t="shared" si="0"/>
        <v>556</v>
      </c>
      <c r="Q7" s="142">
        <f t="shared" si="0"/>
        <v>103265761</v>
      </c>
      <c r="R7" s="142">
        <f t="shared" si="0"/>
        <v>3272493</v>
      </c>
      <c r="S7" s="142">
        <f t="shared" si="0"/>
        <v>373797</v>
      </c>
      <c r="T7" s="142">
        <f t="shared" si="0"/>
        <v>269</v>
      </c>
      <c r="U7" s="142">
        <f t="shared" si="0"/>
        <v>989</v>
      </c>
      <c r="V7" s="143" t="s">
        <v>13</v>
      </c>
    </row>
    <row r="8" spans="1:22" s="131" customFormat="1" ht="13.5" customHeight="1">
      <c r="A8" s="144"/>
      <c r="B8" s="145" t="s">
        <v>191</v>
      </c>
      <c r="C8" s="146">
        <v>902</v>
      </c>
      <c r="D8" s="146">
        <v>196</v>
      </c>
      <c r="E8" s="146">
        <v>198</v>
      </c>
      <c r="F8" s="146">
        <v>255</v>
      </c>
      <c r="G8" s="146">
        <v>135</v>
      </c>
      <c r="H8" s="146">
        <v>67</v>
      </c>
      <c r="I8" s="146">
        <v>33</v>
      </c>
      <c r="J8" s="146">
        <v>14</v>
      </c>
      <c r="K8" s="146">
        <v>4</v>
      </c>
      <c r="L8" s="146">
        <v>9119</v>
      </c>
      <c r="M8" s="146">
        <v>8960</v>
      </c>
      <c r="N8" s="146">
        <v>159</v>
      </c>
      <c r="O8" s="146">
        <v>156</v>
      </c>
      <c r="P8" s="146">
        <v>165</v>
      </c>
      <c r="Q8" s="146">
        <v>71621576</v>
      </c>
      <c r="R8" s="146">
        <v>1866756</v>
      </c>
      <c r="S8" s="146">
        <v>0</v>
      </c>
      <c r="T8" s="146">
        <v>0</v>
      </c>
      <c r="U8" s="146">
        <v>0</v>
      </c>
      <c r="V8" s="147" t="s">
        <v>192</v>
      </c>
    </row>
    <row r="9" spans="1:22" s="131" customFormat="1" ht="13.5" customHeight="1">
      <c r="A9" s="144"/>
      <c r="B9" s="145" t="s">
        <v>193</v>
      </c>
      <c r="C9" s="146">
        <v>1964</v>
      </c>
      <c r="D9" s="146">
        <v>734</v>
      </c>
      <c r="E9" s="146">
        <v>449</v>
      </c>
      <c r="F9" s="146">
        <v>390</v>
      </c>
      <c r="G9" s="146">
        <v>234</v>
      </c>
      <c r="H9" s="146">
        <v>80</v>
      </c>
      <c r="I9" s="146">
        <v>48</v>
      </c>
      <c r="J9" s="146">
        <v>22</v>
      </c>
      <c r="K9" s="146">
        <v>7</v>
      </c>
      <c r="L9" s="146">
        <v>14527</v>
      </c>
      <c r="M9" s="146">
        <v>12481</v>
      </c>
      <c r="N9" s="146">
        <v>2046</v>
      </c>
      <c r="O9" s="146">
        <v>223</v>
      </c>
      <c r="P9" s="146">
        <v>391</v>
      </c>
      <c r="Q9" s="146">
        <v>31644185</v>
      </c>
      <c r="R9" s="146">
        <v>1405737</v>
      </c>
      <c r="S9" s="146">
        <v>373797</v>
      </c>
      <c r="T9" s="146">
        <v>269</v>
      </c>
      <c r="U9" s="146">
        <v>989</v>
      </c>
      <c r="V9" s="147" t="s">
        <v>194</v>
      </c>
    </row>
    <row r="10" spans="1:22" s="131" customFormat="1" ht="13.5" customHeight="1">
      <c r="A10" s="148" t="s">
        <v>195</v>
      </c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1:22" ht="14.25">
      <c r="A11" s="152">
        <v>50</v>
      </c>
      <c r="B11" s="153" t="s">
        <v>196</v>
      </c>
      <c r="C11" s="146">
        <v>2</v>
      </c>
      <c r="D11" s="146">
        <v>0</v>
      </c>
      <c r="E11" s="146">
        <v>0</v>
      </c>
      <c r="F11" s="146">
        <v>1</v>
      </c>
      <c r="G11" s="146">
        <v>0</v>
      </c>
      <c r="H11" s="146">
        <v>0</v>
      </c>
      <c r="I11" s="146">
        <v>1</v>
      </c>
      <c r="J11" s="146">
        <v>0</v>
      </c>
      <c r="K11" s="146">
        <v>0</v>
      </c>
      <c r="L11" s="146">
        <v>39</v>
      </c>
      <c r="M11" s="146">
        <v>39</v>
      </c>
      <c r="N11" s="146">
        <v>0</v>
      </c>
      <c r="O11" s="146">
        <v>0</v>
      </c>
      <c r="P11" s="146">
        <v>0</v>
      </c>
      <c r="Q11" s="154" t="s">
        <v>197</v>
      </c>
      <c r="R11" s="154" t="s">
        <v>587</v>
      </c>
      <c r="S11" s="146">
        <v>0</v>
      </c>
      <c r="T11" s="146">
        <v>0</v>
      </c>
      <c r="U11" s="146">
        <v>0</v>
      </c>
      <c r="V11" s="155">
        <v>50</v>
      </c>
    </row>
    <row r="12" spans="1:22" ht="14.25">
      <c r="A12" s="152">
        <v>51</v>
      </c>
      <c r="B12" s="153" t="s">
        <v>198</v>
      </c>
      <c r="C12" s="146">
        <v>43</v>
      </c>
      <c r="D12" s="146">
        <v>10</v>
      </c>
      <c r="E12" s="146">
        <v>15</v>
      </c>
      <c r="F12" s="146">
        <v>10</v>
      </c>
      <c r="G12" s="146">
        <v>6</v>
      </c>
      <c r="H12" s="146">
        <v>1</v>
      </c>
      <c r="I12" s="146">
        <v>1</v>
      </c>
      <c r="J12" s="146">
        <v>0</v>
      </c>
      <c r="K12" s="146">
        <v>0</v>
      </c>
      <c r="L12" s="146">
        <v>284</v>
      </c>
      <c r="M12" s="146">
        <v>276</v>
      </c>
      <c r="N12" s="146">
        <v>8</v>
      </c>
      <c r="O12" s="146">
        <v>10</v>
      </c>
      <c r="P12" s="146">
        <v>2</v>
      </c>
      <c r="Q12" s="146">
        <v>672359</v>
      </c>
      <c r="R12" s="146">
        <v>5920</v>
      </c>
      <c r="S12" s="146">
        <v>0</v>
      </c>
      <c r="T12" s="146">
        <v>0</v>
      </c>
      <c r="U12" s="146">
        <v>0</v>
      </c>
      <c r="V12" s="155">
        <v>51</v>
      </c>
    </row>
    <row r="13" spans="1:22" ht="14.25">
      <c r="A13" s="152">
        <v>52</v>
      </c>
      <c r="B13" s="153" t="s">
        <v>199</v>
      </c>
      <c r="C13" s="146">
        <v>161</v>
      </c>
      <c r="D13" s="146">
        <v>37</v>
      </c>
      <c r="E13" s="146">
        <v>36</v>
      </c>
      <c r="F13" s="146">
        <v>38</v>
      </c>
      <c r="G13" s="146">
        <v>19</v>
      </c>
      <c r="H13" s="146">
        <v>20</v>
      </c>
      <c r="I13" s="146">
        <v>7</v>
      </c>
      <c r="J13" s="146">
        <v>3</v>
      </c>
      <c r="K13" s="146">
        <v>1</v>
      </c>
      <c r="L13" s="146">
        <v>1851</v>
      </c>
      <c r="M13" s="146">
        <v>1812</v>
      </c>
      <c r="N13" s="146">
        <v>39</v>
      </c>
      <c r="O13" s="146">
        <v>29</v>
      </c>
      <c r="P13" s="146">
        <v>21</v>
      </c>
      <c r="Q13" s="146">
        <v>24417973</v>
      </c>
      <c r="R13" s="146">
        <v>25775</v>
      </c>
      <c r="S13" s="146">
        <v>0</v>
      </c>
      <c r="T13" s="146">
        <v>0</v>
      </c>
      <c r="U13" s="146">
        <v>0</v>
      </c>
      <c r="V13" s="155">
        <v>52</v>
      </c>
    </row>
    <row r="14" spans="1:22" ht="14.25">
      <c r="A14" s="152">
        <v>53</v>
      </c>
      <c r="B14" s="153" t="s">
        <v>200</v>
      </c>
      <c r="C14" s="146">
        <v>188</v>
      </c>
      <c r="D14" s="146">
        <v>37</v>
      </c>
      <c r="E14" s="146">
        <v>49</v>
      </c>
      <c r="F14" s="146">
        <v>46</v>
      </c>
      <c r="G14" s="146">
        <v>37</v>
      </c>
      <c r="H14" s="146">
        <v>13</v>
      </c>
      <c r="I14" s="146">
        <v>3</v>
      </c>
      <c r="J14" s="146">
        <v>3</v>
      </c>
      <c r="K14" s="146">
        <v>0</v>
      </c>
      <c r="L14" s="146">
        <v>1637</v>
      </c>
      <c r="M14" s="146">
        <v>1602</v>
      </c>
      <c r="N14" s="146">
        <v>35</v>
      </c>
      <c r="O14" s="146">
        <v>10</v>
      </c>
      <c r="P14" s="146">
        <v>28</v>
      </c>
      <c r="Q14" s="146">
        <v>13030276</v>
      </c>
      <c r="R14" s="146">
        <v>312281</v>
      </c>
      <c r="S14" s="146">
        <v>0</v>
      </c>
      <c r="T14" s="146">
        <v>0</v>
      </c>
      <c r="U14" s="146">
        <v>0</v>
      </c>
      <c r="V14" s="155">
        <v>53</v>
      </c>
    </row>
    <row r="15" spans="1:22" ht="14.25">
      <c r="A15" s="152">
        <v>54</v>
      </c>
      <c r="B15" s="153" t="s">
        <v>201</v>
      </c>
      <c r="C15" s="146">
        <v>308</v>
      </c>
      <c r="D15" s="146">
        <v>64</v>
      </c>
      <c r="E15" s="146">
        <v>63</v>
      </c>
      <c r="F15" s="146">
        <v>105</v>
      </c>
      <c r="G15" s="146">
        <v>43</v>
      </c>
      <c r="H15" s="146">
        <v>15</v>
      </c>
      <c r="I15" s="146">
        <v>12</v>
      </c>
      <c r="J15" s="146">
        <v>4</v>
      </c>
      <c r="K15" s="146">
        <v>2</v>
      </c>
      <c r="L15" s="146">
        <v>3166</v>
      </c>
      <c r="M15" s="146">
        <v>3122</v>
      </c>
      <c r="N15" s="146">
        <v>44</v>
      </c>
      <c r="O15" s="146">
        <v>16</v>
      </c>
      <c r="P15" s="146">
        <v>40</v>
      </c>
      <c r="Q15" s="146">
        <v>18083637</v>
      </c>
      <c r="R15" s="146">
        <v>1368825</v>
      </c>
      <c r="S15" s="146">
        <v>0</v>
      </c>
      <c r="T15" s="146">
        <v>0</v>
      </c>
      <c r="U15" s="146">
        <v>0</v>
      </c>
      <c r="V15" s="155">
        <v>54</v>
      </c>
    </row>
    <row r="16" spans="1:22" ht="14.25">
      <c r="A16" s="152">
        <v>55</v>
      </c>
      <c r="B16" s="153" t="s">
        <v>202</v>
      </c>
      <c r="C16" s="146">
        <v>200</v>
      </c>
      <c r="D16" s="146">
        <v>48</v>
      </c>
      <c r="E16" s="146">
        <v>35</v>
      </c>
      <c r="F16" s="146">
        <v>55</v>
      </c>
      <c r="G16" s="146">
        <v>30</v>
      </c>
      <c r="H16" s="146">
        <v>18</v>
      </c>
      <c r="I16" s="146">
        <v>9</v>
      </c>
      <c r="J16" s="146">
        <v>4</v>
      </c>
      <c r="K16" s="146">
        <v>1</v>
      </c>
      <c r="L16" s="146">
        <v>2142</v>
      </c>
      <c r="M16" s="146">
        <v>2109</v>
      </c>
      <c r="N16" s="146">
        <v>33</v>
      </c>
      <c r="O16" s="146">
        <v>91</v>
      </c>
      <c r="P16" s="146">
        <v>74</v>
      </c>
      <c r="Q16" s="154" t="s">
        <v>197</v>
      </c>
      <c r="R16" s="154" t="s">
        <v>587</v>
      </c>
      <c r="S16" s="146">
        <v>0</v>
      </c>
      <c r="T16" s="146">
        <v>0</v>
      </c>
      <c r="U16" s="146">
        <v>0</v>
      </c>
      <c r="V16" s="155">
        <v>55</v>
      </c>
    </row>
    <row r="17" spans="1:22" ht="14.25">
      <c r="A17" s="152">
        <v>56</v>
      </c>
      <c r="B17" s="153" t="s">
        <v>203</v>
      </c>
      <c r="C17" s="146">
        <v>14</v>
      </c>
      <c r="D17" s="146">
        <v>2</v>
      </c>
      <c r="E17" s="146">
        <v>2</v>
      </c>
      <c r="F17" s="146">
        <v>3</v>
      </c>
      <c r="G17" s="146">
        <v>1</v>
      </c>
      <c r="H17" s="146">
        <v>0</v>
      </c>
      <c r="I17" s="146">
        <v>0</v>
      </c>
      <c r="J17" s="146">
        <v>1</v>
      </c>
      <c r="K17" s="146">
        <v>5</v>
      </c>
      <c r="L17" s="146">
        <v>836</v>
      </c>
      <c r="M17" s="146">
        <v>829</v>
      </c>
      <c r="N17" s="146">
        <v>7</v>
      </c>
      <c r="O17" s="146">
        <v>40</v>
      </c>
      <c r="P17" s="146">
        <v>257</v>
      </c>
      <c r="Q17" s="146">
        <v>2534010</v>
      </c>
      <c r="R17" s="146">
        <v>90071</v>
      </c>
      <c r="S17" s="146">
        <v>60163</v>
      </c>
      <c r="T17" s="146">
        <v>7</v>
      </c>
      <c r="U17" s="146">
        <v>4</v>
      </c>
      <c r="V17" s="155">
        <v>56</v>
      </c>
    </row>
    <row r="18" spans="1:22" ht="14.25">
      <c r="A18" s="152">
        <v>57</v>
      </c>
      <c r="B18" s="153" t="s">
        <v>204</v>
      </c>
      <c r="C18" s="146">
        <v>261</v>
      </c>
      <c r="D18" s="146">
        <v>113</v>
      </c>
      <c r="E18" s="146">
        <v>68</v>
      </c>
      <c r="F18" s="146">
        <v>57</v>
      </c>
      <c r="G18" s="146">
        <v>17</v>
      </c>
      <c r="H18" s="146">
        <v>2</v>
      </c>
      <c r="I18" s="146">
        <v>3</v>
      </c>
      <c r="J18" s="146">
        <v>1</v>
      </c>
      <c r="K18" s="146">
        <v>0</v>
      </c>
      <c r="L18" s="146">
        <v>1194</v>
      </c>
      <c r="M18" s="146">
        <v>1044</v>
      </c>
      <c r="N18" s="146">
        <v>150</v>
      </c>
      <c r="O18" s="146">
        <v>15</v>
      </c>
      <c r="P18" s="146">
        <v>53</v>
      </c>
      <c r="Q18" s="146">
        <v>1843336</v>
      </c>
      <c r="R18" s="146">
        <v>16371</v>
      </c>
      <c r="S18" s="146">
        <v>50293</v>
      </c>
      <c r="T18" s="146">
        <v>35</v>
      </c>
      <c r="U18" s="146">
        <v>150</v>
      </c>
      <c r="V18" s="155">
        <v>57</v>
      </c>
    </row>
    <row r="19" spans="1:22" ht="14.25">
      <c r="A19" s="152">
        <v>58</v>
      </c>
      <c r="B19" s="153" t="s">
        <v>205</v>
      </c>
      <c r="C19" s="146">
        <v>586</v>
      </c>
      <c r="D19" s="146">
        <v>243</v>
      </c>
      <c r="E19" s="146">
        <v>113</v>
      </c>
      <c r="F19" s="146">
        <v>88</v>
      </c>
      <c r="G19" s="146">
        <v>89</v>
      </c>
      <c r="H19" s="146">
        <v>32</v>
      </c>
      <c r="I19" s="146">
        <v>8</v>
      </c>
      <c r="J19" s="146">
        <v>12</v>
      </c>
      <c r="K19" s="146">
        <v>1</v>
      </c>
      <c r="L19" s="146">
        <v>4613</v>
      </c>
      <c r="M19" s="146">
        <v>3389</v>
      </c>
      <c r="N19" s="146">
        <v>1224</v>
      </c>
      <c r="O19" s="146">
        <v>58</v>
      </c>
      <c r="P19" s="146">
        <v>13</v>
      </c>
      <c r="Q19" s="146">
        <v>7222396</v>
      </c>
      <c r="R19" s="146">
        <v>50715</v>
      </c>
      <c r="S19" s="146">
        <v>73517</v>
      </c>
      <c r="T19" s="146">
        <v>138</v>
      </c>
      <c r="U19" s="146">
        <v>149</v>
      </c>
      <c r="V19" s="155">
        <v>58</v>
      </c>
    </row>
    <row r="20" spans="1:22" ht="14.25">
      <c r="A20" s="152">
        <v>59</v>
      </c>
      <c r="B20" s="153" t="s">
        <v>206</v>
      </c>
      <c r="C20" s="146">
        <v>286</v>
      </c>
      <c r="D20" s="146">
        <v>93</v>
      </c>
      <c r="E20" s="146">
        <v>62</v>
      </c>
      <c r="F20" s="146">
        <v>58</v>
      </c>
      <c r="G20" s="146">
        <v>38</v>
      </c>
      <c r="H20" s="146">
        <v>19</v>
      </c>
      <c r="I20" s="146">
        <v>14</v>
      </c>
      <c r="J20" s="146">
        <v>2</v>
      </c>
      <c r="K20" s="146">
        <v>0</v>
      </c>
      <c r="L20" s="146">
        <v>2345</v>
      </c>
      <c r="M20" s="146">
        <v>2152</v>
      </c>
      <c r="N20" s="146">
        <v>193</v>
      </c>
      <c r="O20" s="146">
        <v>10</v>
      </c>
      <c r="P20" s="146">
        <v>23</v>
      </c>
      <c r="Q20" s="146">
        <v>7629135</v>
      </c>
      <c r="R20" s="146">
        <v>1047805</v>
      </c>
      <c r="S20" s="146">
        <v>36148</v>
      </c>
      <c r="T20" s="146">
        <v>0</v>
      </c>
      <c r="U20" s="146">
        <v>191</v>
      </c>
      <c r="V20" s="155">
        <v>59</v>
      </c>
    </row>
    <row r="21" spans="1:22" ht="14.25">
      <c r="A21" s="152">
        <v>60</v>
      </c>
      <c r="B21" s="153" t="s">
        <v>207</v>
      </c>
      <c r="C21" s="146">
        <v>739</v>
      </c>
      <c r="D21" s="146">
        <v>251</v>
      </c>
      <c r="E21" s="146">
        <v>193</v>
      </c>
      <c r="F21" s="146">
        <v>163</v>
      </c>
      <c r="G21" s="146">
        <v>83</v>
      </c>
      <c r="H21" s="146">
        <v>25</v>
      </c>
      <c r="I21" s="146">
        <v>19</v>
      </c>
      <c r="J21" s="146">
        <v>5</v>
      </c>
      <c r="K21" s="146">
        <v>0</v>
      </c>
      <c r="L21" s="146">
        <v>4799</v>
      </c>
      <c r="M21" s="146">
        <v>4353</v>
      </c>
      <c r="N21" s="146">
        <v>446</v>
      </c>
      <c r="O21" s="146">
        <v>98</v>
      </c>
      <c r="P21" s="146">
        <v>35</v>
      </c>
      <c r="Q21" s="146">
        <v>11015556</v>
      </c>
      <c r="R21" s="146">
        <v>190187</v>
      </c>
      <c r="S21" s="146">
        <v>153676</v>
      </c>
      <c r="T21" s="146">
        <v>89</v>
      </c>
      <c r="U21" s="146">
        <v>435</v>
      </c>
      <c r="V21" s="155">
        <v>60</v>
      </c>
    </row>
    <row r="22" spans="1:22" ht="14.25">
      <c r="A22" s="157">
        <v>61</v>
      </c>
      <c r="B22" s="158" t="s">
        <v>208</v>
      </c>
      <c r="C22" s="159">
        <v>78</v>
      </c>
      <c r="D22" s="159">
        <v>32</v>
      </c>
      <c r="E22" s="159">
        <v>11</v>
      </c>
      <c r="F22" s="159">
        <v>21</v>
      </c>
      <c r="G22" s="159">
        <v>6</v>
      </c>
      <c r="H22" s="159">
        <v>2</v>
      </c>
      <c r="I22" s="159">
        <v>4</v>
      </c>
      <c r="J22" s="159">
        <v>1</v>
      </c>
      <c r="K22" s="159">
        <v>1</v>
      </c>
      <c r="L22" s="159">
        <v>740</v>
      </c>
      <c r="M22" s="159">
        <v>714</v>
      </c>
      <c r="N22" s="159">
        <v>26</v>
      </c>
      <c r="O22" s="159">
        <v>2</v>
      </c>
      <c r="P22" s="159">
        <v>10</v>
      </c>
      <c r="Q22" s="159">
        <v>1399752</v>
      </c>
      <c r="R22" s="159">
        <v>10588</v>
      </c>
      <c r="S22" s="159">
        <v>0</v>
      </c>
      <c r="T22" s="159">
        <v>0</v>
      </c>
      <c r="U22" s="159">
        <v>60</v>
      </c>
      <c r="V22" s="160">
        <v>61</v>
      </c>
    </row>
    <row r="23" spans="1:22">
      <c r="A23" s="148" t="s">
        <v>209</v>
      </c>
      <c r="B23" s="149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55"/>
    </row>
    <row r="24" spans="1:22" ht="14.25">
      <c r="A24" s="152">
        <v>501</v>
      </c>
      <c r="B24" s="153" t="s">
        <v>196</v>
      </c>
      <c r="C24" s="146">
        <v>2</v>
      </c>
      <c r="D24" s="146">
        <v>0</v>
      </c>
      <c r="E24" s="146">
        <v>0</v>
      </c>
      <c r="F24" s="146">
        <v>1</v>
      </c>
      <c r="G24" s="146">
        <v>0</v>
      </c>
      <c r="H24" s="146">
        <v>0</v>
      </c>
      <c r="I24" s="146">
        <v>1</v>
      </c>
      <c r="J24" s="146">
        <v>0</v>
      </c>
      <c r="K24" s="146">
        <v>0</v>
      </c>
      <c r="L24" s="146">
        <v>39</v>
      </c>
      <c r="M24" s="146">
        <v>39</v>
      </c>
      <c r="N24" s="146">
        <v>0</v>
      </c>
      <c r="O24" s="146">
        <v>0</v>
      </c>
      <c r="P24" s="146">
        <v>0</v>
      </c>
      <c r="Q24" s="154" t="s">
        <v>197</v>
      </c>
      <c r="R24" s="154" t="s">
        <v>587</v>
      </c>
      <c r="S24" s="146">
        <v>0</v>
      </c>
      <c r="T24" s="146">
        <v>0</v>
      </c>
      <c r="U24" s="146">
        <v>0</v>
      </c>
      <c r="V24" s="155">
        <v>501</v>
      </c>
    </row>
    <row r="25" spans="1:22" ht="31.5" customHeight="1">
      <c r="A25" s="152">
        <v>511</v>
      </c>
      <c r="B25" s="153" t="s">
        <v>210</v>
      </c>
      <c r="C25" s="146">
        <v>6</v>
      </c>
      <c r="D25" s="146">
        <v>3</v>
      </c>
      <c r="E25" s="146">
        <v>0</v>
      </c>
      <c r="F25" s="146">
        <v>3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23</v>
      </c>
      <c r="M25" s="146">
        <v>22</v>
      </c>
      <c r="N25" s="146">
        <v>1</v>
      </c>
      <c r="O25" s="146">
        <v>0</v>
      </c>
      <c r="P25" s="146">
        <v>1</v>
      </c>
      <c r="Q25" s="146">
        <v>79062</v>
      </c>
      <c r="R25" s="146">
        <v>1332</v>
      </c>
      <c r="S25" s="146">
        <v>0</v>
      </c>
      <c r="T25" s="146">
        <v>0</v>
      </c>
      <c r="U25" s="146">
        <v>0</v>
      </c>
      <c r="V25" s="155">
        <v>511</v>
      </c>
    </row>
    <row r="26" spans="1:22" ht="14.25">
      <c r="A26" s="152">
        <v>512</v>
      </c>
      <c r="B26" s="153" t="s">
        <v>211</v>
      </c>
      <c r="C26" s="146">
        <v>22</v>
      </c>
      <c r="D26" s="146">
        <v>5</v>
      </c>
      <c r="E26" s="146">
        <v>10</v>
      </c>
      <c r="F26" s="146">
        <v>3</v>
      </c>
      <c r="G26" s="146">
        <v>3</v>
      </c>
      <c r="H26" s="146">
        <v>1</v>
      </c>
      <c r="I26" s="146">
        <v>0</v>
      </c>
      <c r="J26" s="146">
        <v>0</v>
      </c>
      <c r="K26" s="146">
        <v>0</v>
      </c>
      <c r="L26" s="146">
        <v>140</v>
      </c>
      <c r="M26" s="146">
        <v>135</v>
      </c>
      <c r="N26" s="146">
        <v>5</v>
      </c>
      <c r="O26" s="146">
        <v>0</v>
      </c>
      <c r="P26" s="146">
        <v>1</v>
      </c>
      <c r="Q26" s="146">
        <v>394122</v>
      </c>
      <c r="R26" s="146">
        <v>2457</v>
      </c>
      <c r="S26" s="146">
        <v>0</v>
      </c>
      <c r="T26" s="146">
        <v>0</v>
      </c>
      <c r="U26" s="146">
        <v>0</v>
      </c>
      <c r="V26" s="155">
        <v>512</v>
      </c>
    </row>
    <row r="27" spans="1:22" ht="14.25">
      <c r="A27" s="152">
        <v>513</v>
      </c>
      <c r="B27" s="153" t="s">
        <v>212</v>
      </c>
      <c r="C27" s="146">
        <v>15</v>
      </c>
      <c r="D27" s="146">
        <v>2</v>
      </c>
      <c r="E27" s="146">
        <v>5</v>
      </c>
      <c r="F27" s="146">
        <v>4</v>
      </c>
      <c r="G27" s="146">
        <v>3</v>
      </c>
      <c r="H27" s="146">
        <v>0</v>
      </c>
      <c r="I27" s="146">
        <v>1</v>
      </c>
      <c r="J27" s="146">
        <v>0</v>
      </c>
      <c r="K27" s="146">
        <v>0</v>
      </c>
      <c r="L27" s="146">
        <v>121</v>
      </c>
      <c r="M27" s="146">
        <v>119</v>
      </c>
      <c r="N27" s="146">
        <v>2</v>
      </c>
      <c r="O27" s="146">
        <v>10</v>
      </c>
      <c r="P27" s="146">
        <v>0</v>
      </c>
      <c r="Q27" s="146">
        <v>199175</v>
      </c>
      <c r="R27" s="146">
        <v>2131</v>
      </c>
      <c r="S27" s="146">
        <v>0</v>
      </c>
      <c r="T27" s="146">
        <v>0</v>
      </c>
      <c r="U27" s="146">
        <v>0</v>
      </c>
      <c r="V27" s="155">
        <v>513</v>
      </c>
    </row>
    <row r="28" spans="1:22" ht="14.25">
      <c r="A28" s="152">
        <v>521</v>
      </c>
      <c r="B28" s="153" t="s">
        <v>213</v>
      </c>
      <c r="C28" s="146">
        <v>68</v>
      </c>
      <c r="D28" s="146">
        <v>14</v>
      </c>
      <c r="E28" s="146">
        <v>14</v>
      </c>
      <c r="F28" s="146">
        <v>16</v>
      </c>
      <c r="G28" s="146">
        <v>8</v>
      </c>
      <c r="H28" s="146">
        <v>9</v>
      </c>
      <c r="I28" s="146">
        <v>4</v>
      </c>
      <c r="J28" s="146">
        <v>2</v>
      </c>
      <c r="K28" s="146">
        <v>1</v>
      </c>
      <c r="L28" s="146">
        <v>976</v>
      </c>
      <c r="M28" s="146">
        <v>963</v>
      </c>
      <c r="N28" s="146">
        <v>13</v>
      </c>
      <c r="O28" s="146">
        <v>21</v>
      </c>
      <c r="P28" s="146">
        <v>15</v>
      </c>
      <c r="Q28" s="146">
        <v>17203917</v>
      </c>
      <c r="R28" s="146">
        <v>8644</v>
      </c>
      <c r="S28" s="146">
        <v>0</v>
      </c>
      <c r="T28" s="146">
        <v>0</v>
      </c>
      <c r="U28" s="146">
        <v>0</v>
      </c>
      <c r="V28" s="155">
        <v>521</v>
      </c>
    </row>
    <row r="29" spans="1:22" ht="14.25">
      <c r="A29" s="152">
        <v>522</v>
      </c>
      <c r="B29" s="153" t="s">
        <v>214</v>
      </c>
      <c r="C29" s="146">
        <v>93</v>
      </c>
      <c r="D29" s="146">
        <v>23</v>
      </c>
      <c r="E29" s="146">
        <v>22</v>
      </c>
      <c r="F29" s="146">
        <v>22</v>
      </c>
      <c r="G29" s="146">
        <v>11</v>
      </c>
      <c r="H29" s="146">
        <v>11</v>
      </c>
      <c r="I29" s="146">
        <v>3</v>
      </c>
      <c r="J29" s="146">
        <v>1</v>
      </c>
      <c r="K29" s="146">
        <v>0</v>
      </c>
      <c r="L29" s="146">
        <v>875</v>
      </c>
      <c r="M29" s="146">
        <v>849</v>
      </c>
      <c r="N29" s="146">
        <v>26</v>
      </c>
      <c r="O29" s="146">
        <v>8</v>
      </c>
      <c r="P29" s="146">
        <v>6</v>
      </c>
      <c r="Q29" s="146">
        <v>7214056</v>
      </c>
      <c r="R29" s="146">
        <v>17131</v>
      </c>
      <c r="S29" s="146">
        <v>0</v>
      </c>
      <c r="T29" s="146">
        <v>0</v>
      </c>
      <c r="U29" s="146">
        <v>0</v>
      </c>
      <c r="V29" s="155">
        <v>522</v>
      </c>
    </row>
    <row r="30" spans="1:22" ht="14.25">
      <c r="A30" s="152">
        <v>531</v>
      </c>
      <c r="B30" s="153" t="s">
        <v>215</v>
      </c>
      <c r="C30" s="146">
        <v>87</v>
      </c>
      <c r="D30" s="146">
        <v>20</v>
      </c>
      <c r="E30" s="146">
        <v>23</v>
      </c>
      <c r="F30" s="146">
        <v>23</v>
      </c>
      <c r="G30" s="146">
        <v>15</v>
      </c>
      <c r="H30" s="146">
        <v>5</v>
      </c>
      <c r="I30" s="146">
        <v>1</v>
      </c>
      <c r="J30" s="146">
        <v>0</v>
      </c>
      <c r="K30" s="146">
        <v>0</v>
      </c>
      <c r="L30" s="146">
        <v>641</v>
      </c>
      <c r="M30" s="146">
        <v>610</v>
      </c>
      <c r="N30" s="146">
        <v>31</v>
      </c>
      <c r="O30" s="146">
        <v>0</v>
      </c>
      <c r="P30" s="146">
        <v>12</v>
      </c>
      <c r="Q30" s="146">
        <v>4128576</v>
      </c>
      <c r="R30" s="146">
        <v>101924</v>
      </c>
      <c r="S30" s="146">
        <v>0</v>
      </c>
      <c r="T30" s="146">
        <v>0</v>
      </c>
      <c r="U30" s="146">
        <v>0</v>
      </c>
      <c r="V30" s="155">
        <v>531</v>
      </c>
    </row>
    <row r="31" spans="1:22" ht="14.25">
      <c r="A31" s="152">
        <v>532</v>
      </c>
      <c r="B31" s="153" t="s">
        <v>216</v>
      </c>
      <c r="C31" s="146">
        <v>40</v>
      </c>
      <c r="D31" s="146">
        <v>7</v>
      </c>
      <c r="E31" s="146">
        <v>13</v>
      </c>
      <c r="F31" s="146">
        <v>11</v>
      </c>
      <c r="G31" s="146">
        <v>5</v>
      </c>
      <c r="H31" s="146">
        <v>4</v>
      </c>
      <c r="I31" s="146">
        <v>0</v>
      </c>
      <c r="J31" s="146">
        <v>0</v>
      </c>
      <c r="K31" s="146">
        <v>0</v>
      </c>
      <c r="L31" s="146">
        <v>279</v>
      </c>
      <c r="M31" s="146">
        <v>277</v>
      </c>
      <c r="N31" s="146">
        <v>2</v>
      </c>
      <c r="O31" s="146">
        <v>8</v>
      </c>
      <c r="P31" s="146">
        <v>2</v>
      </c>
      <c r="Q31" s="146">
        <v>1483672</v>
      </c>
      <c r="R31" s="146">
        <v>9248</v>
      </c>
      <c r="S31" s="146">
        <v>0</v>
      </c>
      <c r="T31" s="146">
        <v>0</v>
      </c>
      <c r="U31" s="146">
        <v>0</v>
      </c>
      <c r="V31" s="155">
        <v>532</v>
      </c>
    </row>
    <row r="32" spans="1:22" ht="14.25">
      <c r="A32" s="152">
        <v>533</v>
      </c>
      <c r="B32" s="153" t="s">
        <v>217</v>
      </c>
      <c r="C32" s="146">
        <v>12</v>
      </c>
      <c r="D32" s="146">
        <v>0</v>
      </c>
      <c r="E32" s="146">
        <v>2</v>
      </c>
      <c r="F32" s="146">
        <v>2</v>
      </c>
      <c r="G32" s="146">
        <v>2</v>
      </c>
      <c r="H32" s="146">
        <v>3</v>
      </c>
      <c r="I32" s="146">
        <v>1</v>
      </c>
      <c r="J32" s="146">
        <v>2</v>
      </c>
      <c r="K32" s="146">
        <v>0</v>
      </c>
      <c r="L32" s="146">
        <v>310</v>
      </c>
      <c r="M32" s="146">
        <v>310</v>
      </c>
      <c r="N32" s="146">
        <v>0</v>
      </c>
      <c r="O32" s="146">
        <v>0</v>
      </c>
      <c r="P32" s="146">
        <v>11</v>
      </c>
      <c r="Q32" s="146">
        <v>4719411</v>
      </c>
      <c r="R32" s="146">
        <v>90390</v>
      </c>
      <c r="S32" s="146">
        <v>0</v>
      </c>
      <c r="T32" s="146">
        <v>0</v>
      </c>
      <c r="U32" s="146">
        <v>0</v>
      </c>
      <c r="V32" s="155">
        <v>533</v>
      </c>
    </row>
    <row r="33" spans="1:22" ht="14.25">
      <c r="A33" s="152">
        <v>534</v>
      </c>
      <c r="B33" s="153" t="s">
        <v>218</v>
      </c>
      <c r="C33" s="146">
        <v>22</v>
      </c>
      <c r="D33" s="146">
        <v>2</v>
      </c>
      <c r="E33" s="146">
        <v>6</v>
      </c>
      <c r="F33" s="146">
        <v>4</v>
      </c>
      <c r="G33" s="146">
        <v>7</v>
      </c>
      <c r="H33" s="146">
        <v>1</v>
      </c>
      <c r="I33" s="146">
        <v>1</v>
      </c>
      <c r="J33" s="146">
        <v>1</v>
      </c>
      <c r="K33" s="146">
        <v>0</v>
      </c>
      <c r="L33" s="146">
        <v>240</v>
      </c>
      <c r="M33" s="146">
        <v>240</v>
      </c>
      <c r="N33" s="146">
        <v>0</v>
      </c>
      <c r="O33" s="146">
        <v>0</v>
      </c>
      <c r="P33" s="146">
        <v>2</v>
      </c>
      <c r="Q33" s="146">
        <v>2121752</v>
      </c>
      <c r="R33" s="146">
        <v>110336</v>
      </c>
      <c r="S33" s="146">
        <v>0</v>
      </c>
      <c r="T33" s="146">
        <v>0</v>
      </c>
      <c r="U33" s="146">
        <v>0</v>
      </c>
      <c r="V33" s="155">
        <v>534</v>
      </c>
    </row>
    <row r="34" spans="1:22" ht="14.25">
      <c r="A34" s="152">
        <v>535</v>
      </c>
      <c r="B34" s="153" t="s">
        <v>219</v>
      </c>
      <c r="C34" s="146">
        <v>6</v>
      </c>
      <c r="D34" s="146">
        <v>1</v>
      </c>
      <c r="E34" s="146">
        <v>3</v>
      </c>
      <c r="F34" s="146">
        <v>2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23</v>
      </c>
      <c r="M34" s="146">
        <v>23</v>
      </c>
      <c r="N34" s="146">
        <v>0</v>
      </c>
      <c r="O34" s="146">
        <v>0</v>
      </c>
      <c r="P34" s="146">
        <v>1</v>
      </c>
      <c r="Q34" s="146">
        <v>295963</v>
      </c>
      <c r="R34" s="146">
        <v>15</v>
      </c>
      <c r="S34" s="146">
        <v>0</v>
      </c>
      <c r="T34" s="146">
        <v>0</v>
      </c>
      <c r="U34" s="146">
        <v>0</v>
      </c>
      <c r="V34" s="155">
        <v>535</v>
      </c>
    </row>
    <row r="35" spans="1:22" ht="14.25">
      <c r="A35" s="152">
        <v>536</v>
      </c>
      <c r="B35" s="153" t="s">
        <v>220</v>
      </c>
      <c r="C35" s="146">
        <v>21</v>
      </c>
      <c r="D35" s="146">
        <v>7</v>
      </c>
      <c r="E35" s="146">
        <v>2</v>
      </c>
      <c r="F35" s="146">
        <v>4</v>
      </c>
      <c r="G35" s="146">
        <v>8</v>
      </c>
      <c r="H35" s="146">
        <v>0</v>
      </c>
      <c r="I35" s="146">
        <v>0</v>
      </c>
      <c r="J35" s="146">
        <v>0</v>
      </c>
      <c r="K35" s="146">
        <v>0</v>
      </c>
      <c r="L35" s="146">
        <v>144</v>
      </c>
      <c r="M35" s="146">
        <v>142</v>
      </c>
      <c r="N35" s="146">
        <v>2</v>
      </c>
      <c r="O35" s="146">
        <v>2</v>
      </c>
      <c r="P35" s="146">
        <v>0</v>
      </c>
      <c r="Q35" s="146">
        <v>280902</v>
      </c>
      <c r="R35" s="146">
        <v>368</v>
      </c>
      <c r="S35" s="146">
        <v>0</v>
      </c>
      <c r="T35" s="146">
        <v>0</v>
      </c>
      <c r="U35" s="146">
        <v>0</v>
      </c>
      <c r="V35" s="155">
        <v>536</v>
      </c>
    </row>
    <row r="36" spans="1:22" ht="14.25">
      <c r="A36" s="152">
        <v>541</v>
      </c>
      <c r="B36" s="153" t="s">
        <v>221</v>
      </c>
      <c r="C36" s="146">
        <v>130</v>
      </c>
      <c r="D36" s="146">
        <v>35</v>
      </c>
      <c r="E36" s="146">
        <v>28</v>
      </c>
      <c r="F36" s="146">
        <v>43</v>
      </c>
      <c r="G36" s="146">
        <v>16</v>
      </c>
      <c r="H36" s="146">
        <v>6</v>
      </c>
      <c r="I36" s="146">
        <v>1</v>
      </c>
      <c r="J36" s="146">
        <v>1</v>
      </c>
      <c r="K36" s="146">
        <v>0</v>
      </c>
      <c r="L36" s="146">
        <v>900</v>
      </c>
      <c r="M36" s="146">
        <v>885</v>
      </c>
      <c r="N36" s="146">
        <v>15</v>
      </c>
      <c r="O36" s="146">
        <v>6</v>
      </c>
      <c r="P36" s="146">
        <v>11</v>
      </c>
      <c r="Q36" s="146">
        <v>5543713</v>
      </c>
      <c r="R36" s="146">
        <v>395190</v>
      </c>
      <c r="S36" s="146">
        <v>0</v>
      </c>
      <c r="T36" s="146">
        <v>0</v>
      </c>
      <c r="U36" s="146">
        <v>0</v>
      </c>
      <c r="V36" s="155">
        <v>541</v>
      </c>
    </row>
    <row r="37" spans="1:22" ht="14.25">
      <c r="A37" s="152">
        <v>542</v>
      </c>
      <c r="B37" s="153" t="s">
        <v>222</v>
      </c>
      <c r="C37" s="146">
        <v>62</v>
      </c>
      <c r="D37" s="146">
        <v>11</v>
      </c>
      <c r="E37" s="146">
        <v>9</v>
      </c>
      <c r="F37" s="146">
        <v>22</v>
      </c>
      <c r="G37" s="146">
        <v>12</v>
      </c>
      <c r="H37" s="146">
        <v>1</v>
      </c>
      <c r="I37" s="146">
        <v>3</v>
      </c>
      <c r="J37" s="146">
        <v>3</v>
      </c>
      <c r="K37" s="146">
        <v>1</v>
      </c>
      <c r="L37" s="146">
        <v>929</v>
      </c>
      <c r="M37" s="146">
        <v>903</v>
      </c>
      <c r="N37" s="146">
        <v>26</v>
      </c>
      <c r="O37" s="146">
        <v>4</v>
      </c>
      <c r="P37" s="146">
        <v>12</v>
      </c>
      <c r="Q37" s="146">
        <v>2891536</v>
      </c>
      <c r="R37" s="146">
        <v>149383</v>
      </c>
      <c r="S37" s="146">
        <v>0</v>
      </c>
      <c r="T37" s="146">
        <v>0</v>
      </c>
      <c r="U37" s="146">
        <v>0</v>
      </c>
      <c r="V37" s="155">
        <v>542</v>
      </c>
    </row>
    <row r="38" spans="1:22" ht="14.25">
      <c r="A38" s="152">
        <v>543</v>
      </c>
      <c r="B38" s="153" t="s">
        <v>223</v>
      </c>
      <c r="C38" s="146">
        <v>68</v>
      </c>
      <c r="D38" s="146">
        <v>11</v>
      </c>
      <c r="E38" s="146">
        <v>15</v>
      </c>
      <c r="F38" s="146">
        <v>25</v>
      </c>
      <c r="G38" s="146">
        <v>6</v>
      </c>
      <c r="H38" s="146">
        <v>4</v>
      </c>
      <c r="I38" s="146">
        <v>6</v>
      </c>
      <c r="J38" s="146">
        <v>0</v>
      </c>
      <c r="K38" s="146">
        <v>1</v>
      </c>
      <c r="L38" s="146">
        <v>878</v>
      </c>
      <c r="M38" s="146">
        <v>875</v>
      </c>
      <c r="N38" s="146">
        <v>3</v>
      </c>
      <c r="O38" s="146">
        <v>0</v>
      </c>
      <c r="P38" s="146">
        <v>15</v>
      </c>
      <c r="Q38" s="146">
        <v>6649091</v>
      </c>
      <c r="R38" s="146">
        <v>590794</v>
      </c>
      <c r="S38" s="146">
        <v>0</v>
      </c>
      <c r="T38" s="146">
        <v>0</v>
      </c>
      <c r="U38" s="146">
        <v>0</v>
      </c>
      <c r="V38" s="155">
        <v>543</v>
      </c>
    </row>
    <row r="39" spans="1:22" ht="14.25">
      <c r="A39" s="152">
        <v>549</v>
      </c>
      <c r="B39" s="153" t="s">
        <v>224</v>
      </c>
      <c r="C39" s="146">
        <v>48</v>
      </c>
      <c r="D39" s="146">
        <v>7</v>
      </c>
      <c r="E39" s="146">
        <v>11</v>
      </c>
      <c r="F39" s="146">
        <v>15</v>
      </c>
      <c r="G39" s="146">
        <v>9</v>
      </c>
      <c r="H39" s="146">
        <v>4</v>
      </c>
      <c r="I39" s="146">
        <v>2</v>
      </c>
      <c r="J39" s="146">
        <v>0</v>
      </c>
      <c r="K39" s="146">
        <v>0</v>
      </c>
      <c r="L39" s="146">
        <v>459</v>
      </c>
      <c r="M39" s="146">
        <v>459</v>
      </c>
      <c r="N39" s="146">
        <v>0</v>
      </c>
      <c r="O39" s="146">
        <v>6</v>
      </c>
      <c r="P39" s="146">
        <v>2</v>
      </c>
      <c r="Q39" s="146">
        <v>2999297</v>
      </c>
      <c r="R39" s="146">
        <v>233458</v>
      </c>
      <c r="S39" s="146">
        <v>0</v>
      </c>
      <c r="T39" s="146">
        <v>0</v>
      </c>
      <c r="U39" s="146">
        <v>0</v>
      </c>
      <c r="V39" s="155">
        <v>549</v>
      </c>
    </row>
    <row r="40" spans="1:22" ht="14.25">
      <c r="A40" s="152">
        <v>551</v>
      </c>
      <c r="B40" s="153" t="s">
        <v>225</v>
      </c>
      <c r="C40" s="146">
        <v>28</v>
      </c>
      <c r="D40" s="146">
        <v>7</v>
      </c>
      <c r="E40" s="146">
        <v>7</v>
      </c>
      <c r="F40" s="146">
        <v>10</v>
      </c>
      <c r="G40" s="146">
        <v>3</v>
      </c>
      <c r="H40" s="146">
        <v>1</v>
      </c>
      <c r="I40" s="146">
        <v>0</v>
      </c>
      <c r="J40" s="146">
        <v>0</v>
      </c>
      <c r="K40" s="146">
        <v>0</v>
      </c>
      <c r="L40" s="146">
        <v>163</v>
      </c>
      <c r="M40" s="146">
        <v>163</v>
      </c>
      <c r="N40" s="146">
        <v>0</v>
      </c>
      <c r="O40" s="146">
        <v>0</v>
      </c>
      <c r="P40" s="146">
        <v>4</v>
      </c>
      <c r="Q40" s="146">
        <v>956018</v>
      </c>
      <c r="R40" s="146">
        <v>11763</v>
      </c>
      <c r="S40" s="146">
        <v>0</v>
      </c>
      <c r="T40" s="146">
        <v>0</v>
      </c>
      <c r="U40" s="146">
        <v>0</v>
      </c>
      <c r="V40" s="155">
        <v>551</v>
      </c>
    </row>
    <row r="41" spans="1:22" ht="14.25">
      <c r="A41" s="152">
        <v>552</v>
      </c>
      <c r="B41" s="153" t="s">
        <v>226</v>
      </c>
      <c r="C41" s="146">
        <v>65</v>
      </c>
      <c r="D41" s="146">
        <v>10</v>
      </c>
      <c r="E41" s="146">
        <v>6</v>
      </c>
      <c r="F41" s="146">
        <v>19</v>
      </c>
      <c r="G41" s="146">
        <v>13</v>
      </c>
      <c r="H41" s="146">
        <v>9</v>
      </c>
      <c r="I41" s="146">
        <v>5</v>
      </c>
      <c r="J41" s="146">
        <v>3</v>
      </c>
      <c r="K41" s="146">
        <v>0</v>
      </c>
      <c r="L41" s="146">
        <v>883</v>
      </c>
      <c r="M41" s="146">
        <v>879</v>
      </c>
      <c r="N41" s="146">
        <v>4</v>
      </c>
      <c r="O41" s="146">
        <v>81</v>
      </c>
      <c r="P41" s="146">
        <v>40</v>
      </c>
      <c r="Q41" s="146">
        <v>8376330</v>
      </c>
      <c r="R41" s="146">
        <v>55544</v>
      </c>
      <c r="S41" s="146">
        <v>0</v>
      </c>
      <c r="T41" s="146">
        <v>0</v>
      </c>
      <c r="U41" s="146">
        <v>0</v>
      </c>
      <c r="V41" s="155">
        <v>552</v>
      </c>
    </row>
    <row r="42" spans="1:22" ht="14.25">
      <c r="A42" s="152">
        <v>553</v>
      </c>
      <c r="B42" s="153" t="s">
        <v>227</v>
      </c>
      <c r="C42" s="146">
        <v>19</v>
      </c>
      <c r="D42" s="146">
        <v>4</v>
      </c>
      <c r="E42" s="146">
        <v>4</v>
      </c>
      <c r="F42" s="146">
        <v>7</v>
      </c>
      <c r="G42" s="146">
        <v>1</v>
      </c>
      <c r="H42" s="146">
        <v>1</v>
      </c>
      <c r="I42" s="146">
        <v>2</v>
      </c>
      <c r="J42" s="146">
        <v>0</v>
      </c>
      <c r="K42" s="146">
        <v>0</v>
      </c>
      <c r="L42" s="146">
        <v>181</v>
      </c>
      <c r="M42" s="146">
        <v>176</v>
      </c>
      <c r="N42" s="146">
        <v>5</v>
      </c>
      <c r="O42" s="146">
        <v>0</v>
      </c>
      <c r="P42" s="146">
        <v>0</v>
      </c>
      <c r="Q42" s="146">
        <v>903407</v>
      </c>
      <c r="R42" s="146">
        <v>19376</v>
      </c>
      <c r="S42" s="146">
        <v>0</v>
      </c>
      <c r="T42" s="146">
        <v>0</v>
      </c>
      <c r="U42" s="146">
        <v>0</v>
      </c>
      <c r="V42" s="155">
        <v>553</v>
      </c>
    </row>
    <row r="43" spans="1:22" ht="14.25">
      <c r="A43" s="152">
        <v>559</v>
      </c>
      <c r="B43" s="153" t="s">
        <v>228</v>
      </c>
      <c r="C43" s="146">
        <v>88</v>
      </c>
      <c r="D43" s="146">
        <v>27</v>
      </c>
      <c r="E43" s="146">
        <v>18</v>
      </c>
      <c r="F43" s="146">
        <v>19</v>
      </c>
      <c r="G43" s="146">
        <v>13</v>
      </c>
      <c r="H43" s="146">
        <v>7</v>
      </c>
      <c r="I43" s="146">
        <v>2</v>
      </c>
      <c r="J43" s="146">
        <v>1</v>
      </c>
      <c r="K43" s="146">
        <v>1</v>
      </c>
      <c r="L43" s="146">
        <v>915</v>
      </c>
      <c r="M43" s="146">
        <v>891</v>
      </c>
      <c r="N43" s="146">
        <v>24</v>
      </c>
      <c r="O43" s="146">
        <v>10</v>
      </c>
      <c r="P43" s="146">
        <v>30</v>
      </c>
      <c r="Q43" s="154" t="s">
        <v>197</v>
      </c>
      <c r="R43" s="154" t="s">
        <v>587</v>
      </c>
      <c r="S43" s="146">
        <v>0</v>
      </c>
      <c r="T43" s="146">
        <v>0</v>
      </c>
      <c r="U43" s="146">
        <v>0</v>
      </c>
      <c r="V43" s="155">
        <v>559</v>
      </c>
    </row>
    <row r="44" spans="1:22" ht="14.25">
      <c r="A44" s="152">
        <v>561</v>
      </c>
      <c r="B44" s="153" t="s">
        <v>229</v>
      </c>
      <c r="C44" s="146">
        <v>6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1</v>
      </c>
      <c r="K44" s="146">
        <v>5</v>
      </c>
      <c r="L44" s="146">
        <v>797</v>
      </c>
      <c r="M44" s="146">
        <v>797</v>
      </c>
      <c r="N44" s="146">
        <v>0</v>
      </c>
      <c r="O44" s="146">
        <v>35</v>
      </c>
      <c r="P44" s="146">
        <v>257</v>
      </c>
      <c r="Q44" s="146">
        <v>2450563</v>
      </c>
      <c r="R44" s="146">
        <v>90007</v>
      </c>
      <c r="S44" s="146">
        <v>57838</v>
      </c>
      <c r="T44" s="146">
        <v>4</v>
      </c>
      <c r="U44" s="146">
        <v>2</v>
      </c>
      <c r="V44" s="155">
        <v>561</v>
      </c>
    </row>
    <row r="45" spans="1:22" ht="36.75" customHeight="1">
      <c r="A45" s="152">
        <v>569</v>
      </c>
      <c r="B45" s="153" t="s">
        <v>230</v>
      </c>
      <c r="C45" s="146">
        <v>8</v>
      </c>
      <c r="D45" s="146">
        <v>2</v>
      </c>
      <c r="E45" s="146">
        <v>2</v>
      </c>
      <c r="F45" s="146">
        <v>3</v>
      </c>
      <c r="G45" s="146">
        <v>1</v>
      </c>
      <c r="H45" s="146">
        <v>0</v>
      </c>
      <c r="I45" s="146">
        <v>0</v>
      </c>
      <c r="J45" s="146">
        <v>0</v>
      </c>
      <c r="K45" s="146">
        <v>0</v>
      </c>
      <c r="L45" s="146">
        <v>39</v>
      </c>
      <c r="M45" s="146">
        <v>32</v>
      </c>
      <c r="N45" s="146">
        <v>7</v>
      </c>
      <c r="O45" s="146">
        <v>5</v>
      </c>
      <c r="P45" s="146">
        <v>0</v>
      </c>
      <c r="Q45" s="146">
        <v>83447</v>
      </c>
      <c r="R45" s="146">
        <v>64</v>
      </c>
      <c r="S45" s="146">
        <v>2325</v>
      </c>
      <c r="T45" s="146">
        <v>3</v>
      </c>
      <c r="U45" s="146">
        <v>2</v>
      </c>
      <c r="V45" s="155">
        <v>569</v>
      </c>
    </row>
    <row r="46" spans="1:22" ht="14.25">
      <c r="A46" s="152">
        <v>571</v>
      </c>
      <c r="B46" s="153" t="s">
        <v>231</v>
      </c>
      <c r="C46" s="146">
        <v>36</v>
      </c>
      <c r="D46" s="146">
        <v>21</v>
      </c>
      <c r="E46" s="146">
        <v>6</v>
      </c>
      <c r="F46" s="146">
        <v>7</v>
      </c>
      <c r="G46" s="146">
        <v>2</v>
      </c>
      <c r="H46" s="146">
        <v>0</v>
      </c>
      <c r="I46" s="146">
        <v>0</v>
      </c>
      <c r="J46" s="146">
        <v>0</v>
      </c>
      <c r="K46" s="146">
        <v>0</v>
      </c>
      <c r="L46" s="146">
        <v>123</v>
      </c>
      <c r="M46" s="146">
        <v>83</v>
      </c>
      <c r="N46" s="146">
        <v>40</v>
      </c>
      <c r="O46" s="146">
        <v>0</v>
      </c>
      <c r="P46" s="146">
        <v>0</v>
      </c>
      <c r="Q46" s="146">
        <v>128922</v>
      </c>
      <c r="R46" s="146">
        <v>6376</v>
      </c>
      <c r="S46" s="146">
        <v>3110</v>
      </c>
      <c r="T46" s="146">
        <v>1</v>
      </c>
      <c r="U46" s="146">
        <v>14</v>
      </c>
      <c r="V46" s="155">
        <v>571</v>
      </c>
    </row>
    <row r="47" spans="1:22" ht="14.25">
      <c r="A47" s="152">
        <v>572</v>
      </c>
      <c r="B47" s="153" t="s">
        <v>232</v>
      </c>
      <c r="C47" s="146">
        <v>35</v>
      </c>
      <c r="D47" s="146">
        <v>11</v>
      </c>
      <c r="E47" s="146">
        <v>11</v>
      </c>
      <c r="F47" s="146">
        <v>12</v>
      </c>
      <c r="G47" s="146">
        <v>1</v>
      </c>
      <c r="H47" s="146">
        <v>0</v>
      </c>
      <c r="I47" s="146">
        <v>0</v>
      </c>
      <c r="J47" s="146">
        <v>0</v>
      </c>
      <c r="K47" s="146">
        <v>0</v>
      </c>
      <c r="L47" s="146">
        <v>141</v>
      </c>
      <c r="M47" s="146">
        <v>122</v>
      </c>
      <c r="N47" s="146">
        <v>19</v>
      </c>
      <c r="O47" s="146">
        <v>0</v>
      </c>
      <c r="P47" s="146">
        <v>3</v>
      </c>
      <c r="Q47" s="146">
        <v>255133</v>
      </c>
      <c r="R47" s="146">
        <v>2068</v>
      </c>
      <c r="S47" s="146">
        <v>8283</v>
      </c>
      <c r="T47" s="146">
        <v>1</v>
      </c>
      <c r="U47" s="146">
        <v>25</v>
      </c>
      <c r="V47" s="155">
        <v>572</v>
      </c>
    </row>
    <row r="48" spans="1:22" ht="14.25">
      <c r="A48" s="152">
        <v>573</v>
      </c>
      <c r="B48" s="153" t="s">
        <v>233</v>
      </c>
      <c r="C48" s="146">
        <v>120</v>
      </c>
      <c r="D48" s="146">
        <v>58</v>
      </c>
      <c r="E48" s="146">
        <v>35</v>
      </c>
      <c r="F48" s="146">
        <v>17</v>
      </c>
      <c r="G48" s="146">
        <v>5</v>
      </c>
      <c r="H48" s="146">
        <v>1</v>
      </c>
      <c r="I48" s="146">
        <v>3</v>
      </c>
      <c r="J48" s="146">
        <v>1</v>
      </c>
      <c r="K48" s="146">
        <v>0</v>
      </c>
      <c r="L48" s="146">
        <v>543</v>
      </c>
      <c r="M48" s="146">
        <v>478</v>
      </c>
      <c r="N48" s="146">
        <v>65</v>
      </c>
      <c r="O48" s="146">
        <v>9</v>
      </c>
      <c r="P48" s="146">
        <v>48</v>
      </c>
      <c r="Q48" s="146">
        <v>922562</v>
      </c>
      <c r="R48" s="146">
        <v>3511</v>
      </c>
      <c r="S48" s="146">
        <v>22044</v>
      </c>
      <c r="T48" s="146">
        <v>18</v>
      </c>
      <c r="U48" s="146">
        <v>70</v>
      </c>
      <c r="V48" s="155">
        <v>573</v>
      </c>
    </row>
    <row r="49" spans="1:22" ht="14.25">
      <c r="A49" s="152">
        <v>574</v>
      </c>
      <c r="B49" s="153" t="s">
        <v>234</v>
      </c>
      <c r="C49" s="146">
        <v>25</v>
      </c>
      <c r="D49" s="146">
        <v>10</v>
      </c>
      <c r="E49" s="146">
        <v>5</v>
      </c>
      <c r="F49" s="146">
        <v>9</v>
      </c>
      <c r="G49" s="146">
        <v>1</v>
      </c>
      <c r="H49" s="146">
        <v>0</v>
      </c>
      <c r="I49" s="146">
        <v>0</v>
      </c>
      <c r="J49" s="146">
        <v>0</v>
      </c>
      <c r="K49" s="146">
        <v>0</v>
      </c>
      <c r="L49" s="146">
        <v>113</v>
      </c>
      <c r="M49" s="146">
        <v>101</v>
      </c>
      <c r="N49" s="146">
        <v>12</v>
      </c>
      <c r="O49" s="146">
        <v>0</v>
      </c>
      <c r="P49" s="146">
        <v>0</v>
      </c>
      <c r="Q49" s="146">
        <v>175946</v>
      </c>
      <c r="R49" s="146">
        <v>355</v>
      </c>
      <c r="S49" s="146">
        <v>3971</v>
      </c>
      <c r="T49" s="146">
        <v>3</v>
      </c>
      <c r="U49" s="146">
        <v>15</v>
      </c>
      <c r="V49" s="155">
        <v>574</v>
      </c>
    </row>
    <row r="50" spans="1:22" ht="36" customHeight="1">
      <c r="A50" s="152">
        <v>579</v>
      </c>
      <c r="B50" s="153" t="s">
        <v>235</v>
      </c>
      <c r="C50" s="146">
        <v>45</v>
      </c>
      <c r="D50" s="146">
        <v>13</v>
      </c>
      <c r="E50" s="146">
        <v>11</v>
      </c>
      <c r="F50" s="146">
        <v>12</v>
      </c>
      <c r="G50" s="146">
        <v>8</v>
      </c>
      <c r="H50" s="146">
        <v>1</v>
      </c>
      <c r="I50" s="146">
        <v>0</v>
      </c>
      <c r="J50" s="146">
        <v>0</v>
      </c>
      <c r="K50" s="146">
        <v>0</v>
      </c>
      <c r="L50" s="146">
        <v>274</v>
      </c>
      <c r="M50" s="146">
        <v>260</v>
      </c>
      <c r="N50" s="146">
        <v>14</v>
      </c>
      <c r="O50" s="146">
        <v>6</v>
      </c>
      <c r="P50" s="146">
        <v>2</v>
      </c>
      <c r="Q50" s="146">
        <v>360773</v>
      </c>
      <c r="R50" s="146">
        <v>4061</v>
      </c>
      <c r="S50" s="146">
        <v>12885</v>
      </c>
      <c r="T50" s="146">
        <v>12</v>
      </c>
      <c r="U50" s="146">
        <v>26</v>
      </c>
      <c r="V50" s="155">
        <v>579</v>
      </c>
    </row>
    <row r="51" spans="1:22" ht="14.25">
      <c r="A51" s="152">
        <v>581</v>
      </c>
      <c r="B51" s="153" t="s">
        <v>236</v>
      </c>
      <c r="C51" s="146">
        <v>42</v>
      </c>
      <c r="D51" s="146">
        <v>4</v>
      </c>
      <c r="E51" s="146">
        <v>4</v>
      </c>
      <c r="F51" s="146">
        <v>5</v>
      </c>
      <c r="G51" s="146">
        <v>6</v>
      </c>
      <c r="H51" s="146">
        <v>5</v>
      </c>
      <c r="I51" s="146">
        <v>5</v>
      </c>
      <c r="J51" s="146">
        <v>12</v>
      </c>
      <c r="K51" s="146">
        <v>1</v>
      </c>
      <c r="L51" s="146">
        <v>1482</v>
      </c>
      <c r="M51" s="146">
        <v>1474</v>
      </c>
      <c r="N51" s="146">
        <v>8</v>
      </c>
      <c r="O51" s="146">
        <v>23</v>
      </c>
      <c r="P51" s="146">
        <v>5</v>
      </c>
      <c r="Q51" s="146">
        <v>3267124</v>
      </c>
      <c r="R51" s="146">
        <v>33</v>
      </c>
      <c r="S51" s="146">
        <v>47728</v>
      </c>
      <c r="T51" s="146">
        <v>38</v>
      </c>
      <c r="U51" s="146">
        <v>1</v>
      </c>
      <c r="V51" s="155">
        <v>581</v>
      </c>
    </row>
    <row r="52" spans="1:22" ht="14.25">
      <c r="A52" s="152">
        <v>582</v>
      </c>
      <c r="B52" s="153" t="s">
        <v>237</v>
      </c>
      <c r="C52" s="146">
        <v>41</v>
      </c>
      <c r="D52" s="146">
        <v>25</v>
      </c>
      <c r="E52" s="146">
        <v>5</v>
      </c>
      <c r="F52" s="146">
        <v>5</v>
      </c>
      <c r="G52" s="146">
        <v>5</v>
      </c>
      <c r="H52" s="146">
        <v>0</v>
      </c>
      <c r="I52" s="146">
        <v>1</v>
      </c>
      <c r="J52" s="146">
        <v>0</v>
      </c>
      <c r="K52" s="146">
        <v>0</v>
      </c>
      <c r="L52" s="146">
        <v>189</v>
      </c>
      <c r="M52" s="146">
        <v>157</v>
      </c>
      <c r="N52" s="146">
        <v>32</v>
      </c>
      <c r="O52" s="146">
        <v>4</v>
      </c>
      <c r="P52" s="146">
        <v>0</v>
      </c>
      <c r="Q52" s="146">
        <v>363808</v>
      </c>
      <c r="R52" s="146">
        <v>1116</v>
      </c>
      <c r="S52" s="146">
        <v>2245</v>
      </c>
      <c r="T52" s="146">
        <v>4</v>
      </c>
      <c r="U52" s="146">
        <v>17</v>
      </c>
      <c r="V52" s="155">
        <v>582</v>
      </c>
    </row>
    <row r="53" spans="1:22" ht="14.25">
      <c r="A53" s="152">
        <v>583</v>
      </c>
      <c r="B53" s="153" t="s">
        <v>238</v>
      </c>
      <c r="C53" s="146">
        <v>11</v>
      </c>
      <c r="D53" s="146">
        <v>4</v>
      </c>
      <c r="E53" s="146">
        <v>4</v>
      </c>
      <c r="F53" s="146">
        <v>1</v>
      </c>
      <c r="G53" s="146">
        <v>0</v>
      </c>
      <c r="H53" s="146">
        <v>2</v>
      </c>
      <c r="I53" s="146">
        <v>0</v>
      </c>
      <c r="J53" s="146">
        <v>0</v>
      </c>
      <c r="K53" s="146">
        <v>0</v>
      </c>
      <c r="L53" s="146">
        <v>72</v>
      </c>
      <c r="M53" s="146">
        <v>58</v>
      </c>
      <c r="N53" s="146">
        <v>14</v>
      </c>
      <c r="O53" s="146">
        <v>1</v>
      </c>
      <c r="P53" s="146">
        <v>0</v>
      </c>
      <c r="Q53" s="146">
        <v>169129</v>
      </c>
      <c r="R53" s="146">
        <v>2</v>
      </c>
      <c r="S53" s="146">
        <v>1288</v>
      </c>
      <c r="T53" s="146">
        <v>2</v>
      </c>
      <c r="U53" s="146">
        <v>3</v>
      </c>
      <c r="V53" s="155">
        <v>583</v>
      </c>
    </row>
    <row r="54" spans="1:22" ht="14.25">
      <c r="A54" s="152">
        <v>584</v>
      </c>
      <c r="B54" s="153" t="s">
        <v>239</v>
      </c>
      <c r="C54" s="146">
        <v>35</v>
      </c>
      <c r="D54" s="146">
        <v>27</v>
      </c>
      <c r="E54" s="146">
        <v>3</v>
      </c>
      <c r="F54" s="146">
        <v>3</v>
      </c>
      <c r="G54" s="146">
        <v>2</v>
      </c>
      <c r="H54" s="146">
        <v>0</v>
      </c>
      <c r="I54" s="146">
        <v>0</v>
      </c>
      <c r="J54" s="146">
        <v>0</v>
      </c>
      <c r="K54" s="146">
        <v>0</v>
      </c>
      <c r="L54" s="146">
        <v>101</v>
      </c>
      <c r="M54" s="146">
        <v>56</v>
      </c>
      <c r="N54" s="146">
        <v>45</v>
      </c>
      <c r="O54" s="146">
        <v>8</v>
      </c>
      <c r="P54" s="146">
        <v>0</v>
      </c>
      <c r="Q54" s="146">
        <v>199353</v>
      </c>
      <c r="R54" s="146">
        <v>250</v>
      </c>
      <c r="S54" s="146">
        <v>810</v>
      </c>
      <c r="T54" s="146">
        <v>6</v>
      </c>
      <c r="U54" s="146">
        <v>3</v>
      </c>
      <c r="V54" s="155">
        <v>584</v>
      </c>
    </row>
    <row r="55" spans="1:22" ht="14.25">
      <c r="A55" s="152">
        <v>585</v>
      </c>
      <c r="B55" s="153" t="s">
        <v>240</v>
      </c>
      <c r="C55" s="146">
        <v>72</v>
      </c>
      <c r="D55" s="146">
        <v>46</v>
      </c>
      <c r="E55" s="146">
        <v>18</v>
      </c>
      <c r="F55" s="146">
        <v>3</v>
      </c>
      <c r="G55" s="146">
        <v>5</v>
      </c>
      <c r="H55" s="146">
        <v>0</v>
      </c>
      <c r="I55" s="146">
        <v>0</v>
      </c>
      <c r="J55" s="146">
        <v>0</v>
      </c>
      <c r="K55" s="146">
        <v>0</v>
      </c>
      <c r="L55" s="146">
        <v>213</v>
      </c>
      <c r="M55" s="146">
        <v>111</v>
      </c>
      <c r="N55" s="146">
        <v>102</v>
      </c>
      <c r="O55" s="146">
        <v>4</v>
      </c>
      <c r="P55" s="146">
        <v>0</v>
      </c>
      <c r="Q55" s="146">
        <v>473569</v>
      </c>
      <c r="R55" s="146">
        <v>1629</v>
      </c>
      <c r="S55" s="146">
        <v>4962</v>
      </c>
      <c r="T55" s="146">
        <v>11</v>
      </c>
      <c r="U55" s="146">
        <v>10</v>
      </c>
      <c r="V55" s="155">
        <v>585</v>
      </c>
    </row>
    <row r="56" spans="1:22" ht="14.25">
      <c r="A56" s="152">
        <v>586</v>
      </c>
      <c r="B56" s="153" t="s">
        <v>241</v>
      </c>
      <c r="C56" s="146">
        <v>144</v>
      </c>
      <c r="D56" s="146">
        <v>60</v>
      </c>
      <c r="E56" s="146">
        <v>39</v>
      </c>
      <c r="F56" s="146">
        <v>30</v>
      </c>
      <c r="G56" s="146">
        <v>11</v>
      </c>
      <c r="H56" s="146">
        <v>3</v>
      </c>
      <c r="I56" s="146">
        <v>1</v>
      </c>
      <c r="J56" s="146">
        <v>0</v>
      </c>
      <c r="K56" s="146">
        <v>0</v>
      </c>
      <c r="L56" s="146">
        <v>677</v>
      </c>
      <c r="M56" s="146">
        <v>498</v>
      </c>
      <c r="N56" s="146">
        <v>179</v>
      </c>
      <c r="O56" s="146">
        <v>5</v>
      </c>
      <c r="P56" s="146">
        <v>2</v>
      </c>
      <c r="Q56" s="146">
        <v>488756</v>
      </c>
      <c r="R56" s="146">
        <v>14273</v>
      </c>
      <c r="S56" s="146">
        <v>6875</v>
      </c>
      <c r="T56" s="146">
        <v>29</v>
      </c>
      <c r="U56" s="146">
        <v>53</v>
      </c>
      <c r="V56" s="155">
        <v>586</v>
      </c>
    </row>
    <row r="57" spans="1:22" ht="14.25">
      <c r="A57" s="152">
        <v>589</v>
      </c>
      <c r="B57" s="153" t="s">
        <v>242</v>
      </c>
      <c r="C57" s="146">
        <v>241</v>
      </c>
      <c r="D57" s="146">
        <v>77</v>
      </c>
      <c r="E57" s="146">
        <v>40</v>
      </c>
      <c r="F57" s="146">
        <v>41</v>
      </c>
      <c r="G57" s="146">
        <v>60</v>
      </c>
      <c r="H57" s="146">
        <v>22</v>
      </c>
      <c r="I57" s="146">
        <v>1</v>
      </c>
      <c r="J57" s="146">
        <v>0</v>
      </c>
      <c r="K57" s="146">
        <v>0</v>
      </c>
      <c r="L57" s="146">
        <v>1879</v>
      </c>
      <c r="M57" s="146">
        <v>1035</v>
      </c>
      <c r="N57" s="146">
        <v>844</v>
      </c>
      <c r="O57" s="146">
        <v>13</v>
      </c>
      <c r="P57" s="146">
        <v>6</v>
      </c>
      <c r="Q57" s="146">
        <v>2260657</v>
      </c>
      <c r="R57" s="146">
        <v>33412</v>
      </c>
      <c r="S57" s="146">
        <v>9609</v>
      </c>
      <c r="T57" s="146">
        <v>48</v>
      </c>
      <c r="U57" s="146">
        <v>62</v>
      </c>
      <c r="V57" s="155">
        <v>589</v>
      </c>
    </row>
    <row r="58" spans="1:22" ht="14.25">
      <c r="A58" s="152">
        <v>591</v>
      </c>
      <c r="B58" s="153" t="s">
        <v>243</v>
      </c>
      <c r="C58" s="146">
        <v>160</v>
      </c>
      <c r="D58" s="146">
        <v>37</v>
      </c>
      <c r="E58" s="146">
        <v>28</v>
      </c>
      <c r="F58" s="146">
        <v>36</v>
      </c>
      <c r="G58" s="146">
        <v>30</v>
      </c>
      <c r="H58" s="146">
        <v>17</v>
      </c>
      <c r="I58" s="146">
        <v>11</v>
      </c>
      <c r="J58" s="146">
        <v>1</v>
      </c>
      <c r="K58" s="146">
        <v>0</v>
      </c>
      <c r="L58" s="146">
        <v>1689</v>
      </c>
      <c r="M58" s="146">
        <v>1614</v>
      </c>
      <c r="N58" s="146">
        <v>75</v>
      </c>
      <c r="O58" s="146">
        <v>5</v>
      </c>
      <c r="P58" s="146">
        <v>7</v>
      </c>
      <c r="Q58" s="146">
        <v>6032807</v>
      </c>
      <c r="R58" s="146">
        <v>909389</v>
      </c>
      <c r="S58" s="146">
        <v>8344</v>
      </c>
      <c r="T58" s="146">
        <v>0</v>
      </c>
      <c r="U58" s="146">
        <v>125</v>
      </c>
      <c r="V58" s="155">
        <v>591</v>
      </c>
    </row>
    <row r="59" spans="1:22" ht="14.25">
      <c r="A59" s="152">
        <v>592</v>
      </c>
      <c r="B59" s="153" t="s">
        <v>244</v>
      </c>
      <c r="C59" s="146">
        <v>29</v>
      </c>
      <c r="D59" s="146">
        <v>18</v>
      </c>
      <c r="E59" s="146">
        <v>8</v>
      </c>
      <c r="F59" s="146">
        <v>2</v>
      </c>
      <c r="G59" s="146">
        <v>1</v>
      </c>
      <c r="H59" s="146">
        <v>0</v>
      </c>
      <c r="I59" s="146">
        <v>0</v>
      </c>
      <c r="J59" s="146">
        <v>0</v>
      </c>
      <c r="K59" s="146">
        <v>0</v>
      </c>
      <c r="L59" s="146">
        <v>76</v>
      </c>
      <c r="M59" s="146">
        <v>37</v>
      </c>
      <c r="N59" s="146">
        <v>39</v>
      </c>
      <c r="O59" s="146">
        <v>2</v>
      </c>
      <c r="P59" s="146">
        <v>2</v>
      </c>
      <c r="Q59" s="146">
        <v>55928</v>
      </c>
      <c r="R59" s="146">
        <v>3900</v>
      </c>
      <c r="S59" s="146">
        <v>2521</v>
      </c>
      <c r="T59" s="146">
        <v>0</v>
      </c>
      <c r="U59" s="146">
        <v>8</v>
      </c>
      <c r="V59" s="155">
        <v>592</v>
      </c>
    </row>
    <row r="60" spans="1:22" ht="36" customHeight="1">
      <c r="A60" s="152">
        <v>593</v>
      </c>
      <c r="B60" s="153" t="s">
        <v>245</v>
      </c>
      <c r="C60" s="146">
        <v>97</v>
      </c>
      <c r="D60" s="146">
        <v>38</v>
      </c>
      <c r="E60" s="146">
        <v>26</v>
      </c>
      <c r="F60" s="146">
        <v>20</v>
      </c>
      <c r="G60" s="146">
        <v>7</v>
      </c>
      <c r="H60" s="146">
        <v>2</v>
      </c>
      <c r="I60" s="146">
        <v>3</v>
      </c>
      <c r="J60" s="146">
        <v>1</v>
      </c>
      <c r="K60" s="146">
        <v>0</v>
      </c>
      <c r="L60" s="146">
        <v>580</v>
      </c>
      <c r="M60" s="146">
        <v>501</v>
      </c>
      <c r="N60" s="146">
        <v>79</v>
      </c>
      <c r="O60" s="146">
        <v>3</v>
      </c>
      <c r="P60" s="146">
        <v>14</v>
      </c>
      <c r="Q60" s="146">
        <v>1540400</v>
      </c>
      <c r="R60" s="146">
        <v>134516</v>
      </c>
      <c r="S60" s="146">
        <v>25283</v>
      </c>
      <c r="T60" s="146">
        <v>0</v>
      </c>
      <c r="U60" s="146">
        <v>58</v>
      </c>
      <c r="V60" s="155">
        <v>593</v>
      </c>
    </row>
    <row r="61" spans="1:22" ht="14.25">
      <c r="A61" s="152">
        <v>601</v>
      </c>
      <c r="B61" s="153" t="s">
        <v>246</v>
      </c>
      <c r="C61" s="146">
        <v>40</v>
      </c>
      <c r="D61" s="146">
        <v>20</v>
      </c>
      <c r="E61" s="146">
        <v>13</v>
      </c>
      <c r="F61" s="146">
        <v>3</v>
      </c>
      <c r="G61" s="146">
        <v>1</v>
      </c>
      <c r="H61" s="146">
        <v>1</v>
      </c>
      <c r="I61" s="146">
        <v>2</v>
      </c>
      <c r="J61" s="146">
        <v>0</v>
      </c>
      <c r="K61" s="146">
        <v>0</v>
      </c>
      <c r="L61" s="146">
        <v>209</v>
      </c>
      <c r="M61" s="146">
        <v>182</v>
      </c>
      <c r="N61" s="146">
        <v>27</v>
      </c>
      <c r="O61" s="146">
        <v>3</v>
      </c>
      <c r="P61" s="146">
        <v>0</v>
      </c>
      <c r="Q61" s="146">
        <v>343652</v>
      </c>
      <c r="R61" s="146">
        <v>2197</v>
      </c>
      <c r="S61" s="146">
        <v>21589</v>
      </c>
      <c r="T61" s="146">
        <v>0</v>
      </c>
      <c r="U61" s="146">
        <v>24</v>
      </c>
      <c r="V61" s="155">
        <v>601</v>
      </c>
    </row>
    <row r="62" spans="1:22" ht="14.25">
      <c r="A62" s="152">
        <v>602</v>
      </c>
      <c r="B62" s="153" t="s">
        <v>247</v>
      </c>
      <c r="C62" s="146">
        <v>15</v>
      </c>
      <c r="D62" s="146">
        <v>8</v>
      </c>
      <c r="E62" s="146">
        <v>5</v>
      </c>
      <c r="F62" s="146">
        <v>2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39</v>
      </c>
      <c r="M62" s="146">
        <v>28</v>
      </c>
      <c r="N62" s="146">
        <v>11</v>
      </c>
      <c r="O62" s="146">
        <v>1</v>
      </c>
      <c r="P62" s="146">
        <v>0</v>
      </c>
      <c r="Q62" s="146">
        <v>63383</v>
      </c>
      <c r="R62" s="146">
        <v>155</v>
      </c>
      <c r="S62" s="146">
        <v>1645</v>
      </c>
      <c r="T62" s="146">
        <v>1</v>
      </c>
      <c r="U62" s="146">
        <v>8</v>
      </c>
      <c r="V62" s="155">
        <v>602</v>
      </c>
    </row>
    <row r="63" spans="1:22" ht="14.25">
      <c r="A63" s="152">
        <v>603</v>
      </c>
      <c r="B63" s="153" t="s">
        <v>248</v>
      </c>
      <c r="C63" s="146">
        <v>197</v>
      </c>
      <c r="D63" s="146">
        <v>42</v>
      </c>
      <c r="E63" s="146">
        <v>61</v>
      </c>
      <c r="F63" s="146">
        <v>60</v>
      </c>
      <c r="G63" s="146">
        <v>29</v>
      </c>
      <c r="H63" s="146">
        <v>5</v>
      </c>
      <c r="I63" s="146">
        <v>0</v>
      </c>
      <c r="J63" s="146">
        <v>0</v>
      </c>
      <c r="K63" s="146">
        <v>0</v>
      </c>
      <c r="L63" s="146">
        <v>1131</v>
      </c>
      <c r="M63" s="146">
        <v>1057</v>
      </c>
      <c r="N63" s="146">
        <v>74</v>
      </c>
      <c r="O63" s="146">
        <v>7</v>
      </c>
      <c r="P63" s="146">
        <v>22</v>
      </c>
      <c r="Q63" s="146">
        <v>2790424</v>
      </c>
      <c r="R63" s="146">
        <v>15749</v>
      </c>
      <c r="S63" s="146">
        <v>27222</v>
      </c>
      <c r="T63" s="146">
        <v>36</v>
      </c>
      <c r="U63" s="146">
        <v>132</v>
      </c>
      <c r="V63" s="155">
        <v>603</v>
      </c>
    </row>
    <row r="64" spans="1:22" ht="14.25">
      <c r="A64" s="152">
        <v>604</v>
      </c>
      <c r="B64" s="153" t="s">
        <v>249</v>
      </c>
      <c r="C64" s="146">
        <v>23</v>
      </c>
      <c r="D64" s="146">
        <v>9</v>
      </c>
      <c r="E64" s="146">
        <v>6</v>
      </c>
      <c r="F64" s="146">
        <v>5</v>
      </c>
      <c r="G64" s="146">
        <v>3</v>
      </c>
      <c r="H64" s="146">
        <v>0</v>
      </c>
      <c r="I64" s="146">
        <v>0</v>
      </c>
      <c r="J64" s="146">
        <v>0</v>
      </c>
      <c r="K64" s="146">
        <v>0</v>
      </c>
      <c r="L64" s="146">
        <v>98</v>
      </c>
      <c r="M64" s="146">
        <v>77</v>
      </c>
      <c r="N64" s="146">
        <v>21</v>
      </c>
      <c r="O64" s="146">
        <v>0</v>
      </c>
      <c r="P64" s="146">
        <v>0</v>
      </c>
      <c r="Q64" s="146">
        <v>177324</v>
      </c>
      <c r="R64" s="146">
        <v>9066</v>
      </c>
      <c r="S64" s="146">
        <v>2720</v>
      </c>
      <c r="T64" s="146">
        <v>2</v>
      </c>
      <c r="U64" s="146">
        <v>12</v>
      </c>
      <c r="V64" s="155">
        <v>604</v>
      </c>
    </row>
    <row r="65" spans="1:22" ht="14.25">
      <c r="A65" s="152">
        <v>605</v>
      </c>
      <c r="B65" s="153" t="s">
        <v>250</v>
      </c>
      <c r="C65" s="146">
        <v>107</v>
      </c>
      <c r="D65" s="146">
        <v>16</v>
      </c>
      <c r="E65" s="146">
        <v>30</v>
      </c>
      <c r="F65" s="146">
        <v>37</v>
      </c>
      <c r="G65" s="146">
        <v>17</v>
      </c>
      <c r="H65" s="146">
        <v>4</v>
      </c>
      <c r="I65" s="146">
        <v>2</v>
      </c>
      <c r="J65" s="146">
        <v>1</v>
      </c>
      <c r="K65" s="146">
        <v>0</v>
      </c>
      <c r="L65" s="146">
        <v>820</v>
      </c>
      <c r="M65" s="146">
        <v>790</v>
      </c>
      <c r="N65" s="146">
        <v>30</v>
      </c>
      <c r="O65" s="146">
        <v>23</v>
      </c>
      <c r="P65" s="146">
        <v>4</v>
      </c>
      <c r="Q65" s="146">
        <v>4251153</v>
      </c>
      <c r="R65" s="146">
        <v>79419</v>
      </c>
      <c r="S65" s="146">
        <v>5469</v>
      </c>
      <c r="T65" s="146">
        <v>0</v>
      </c>
      <c r="U65" s="146">
        <v>95</v>
      </c>
      <c r="V65" s="155">
        <v>605</v>
      </c>
    </row>
    <row r="66" spans="1:22" ht="14.25">
      <c r="A66" s="152">
        <v>606</v>
      </c>
      <c r="B66" s="153" t="s">
        <v>251</v>
      </c>
      <c r="C66" s="146">
        <v>60</v>
      </c>
      <c r="D66" s="146">
        <v>13</v>
      </c>
      <c r="E66" s="146">
        <v>9</v>
      </c>
      <c r="F66" s="146">
        <v>9</v>
      </c>
      <c r="G66" s="146">
        <v>11</v>
      </c>
      <c r="H66" s="146">
        <v>8</v>
      </c>
      <c r="I66" s="146">
        <v>9</v>
      </c>
      <c r="J66" s="146">
        <v>1</v>
      </c>
      <c r="K66" s="146">
        <v>0</v>
      </c>
      <c r="L66" s="146">
        <v>854</v>
      </c>
      <c r="M66" s="146">
        <v>824</v>
      </c>
      <c r="N66" s="146">
        <v>30</v>
      </c>
      <c r="O66" s="146">
        <v>4</v>
      </c>
      <c r="P66" s="146">
        <v>0</v>
      </c>
      <c r="Q66" s="146">
        <v>794152</v>
      </c>
      <c r="R66" s="146">
        <v>11531</v>
      </c>
      <c r="S66" s="146">
        <v>13914</v>
      </c>
      <c r="T66" s="146">
        <v>7</v>
      </c>
      <c r="U66" s="146">
        <v>40</v>
      </c>
      <c r="V66" s="155">
        <v>606</v>
      </c>
    </row>
    <row r="67" spans="1:22" ht="39" customHeight="1">
      <c r="A67" s="152">
        <v>607</v>
      </c>
      <c r="B67" s="153" t="s">
        <v>252</v>
      </c>
      <c r="C67" s="146">
        <v>41</v>
      </c>
      <c r="D67" s="146">
        <v>16</v>
      </c>
      <c r="E67" s="146">
        <v>10</v>
      </c>
      <c r="F67" s="146">
        <v>8</v>
      </c>
      <c r="G67" s="146">
        <v>4</v>
      </c>
      <c r="H67" s="146">
        <v>0</v>
      </c>
      <c r="I67" s="146">
        <v>3</v>
      </c>
      <c r="J67" s="146">
        <v>0</v>
      </c>
      <c r="K67" s="146">
        <v>0</v>
      </c>
      <c r="L67" s="146">
        <v>291</v>
      </c>
      <c r="M67" s="146">
        <v>265</v>
      </c>
      <c r="N67" s="146">
        <v>26</v>
      </c>
      <c r="O67" s="146">
        <v>14</v>
      </c>
      <c r="P67" s="146">
        <v>3</v>
      </c>
      <c r="Q67" s="146">
        <v>642117</v>
      </c>
      <c r="R67" s="146">
        <v>20976</v>
      </c>
      <c r="S67" s="146">
        <v>14282</v>
      </c>
      <c r="T67" s="146">
        <v>11</v>
      </c>
      <c r="U67" s="146">
        <v>16</v>
      </c>
      <c r="V67" s="155">
        <v>607</v>
      </c>
    </row>
    <row r="68" spans="1:22" ht="14.25">
      <c r="A68" s="152">
        <v>608</v>
      </c>
      <c r="B68" s="153" t="s">
        <v>253</v>
      </c>
      <c r="C68" s="146">
        <v>44</v>
      </c>
      <c r="D68" s="146">
        <v>16</v>
      </c>
      <c r="E68" s="146">
        <v>18</v>
      </c>
      <c r="F68" s="146">
        <v>9</v>
      </c>
      <c r="G68" s="146">
        <v>1</v>
      </c>
      <c r="H68" s="146">
        <v>0</v>
      </c>
      <c r="I68" s="146">
        <v>0</v>
      </c>
      <c r="J68" s="146">
        <v>0</v>
      </c>
      <c r="K68" s="146">
        <v>0</v>
      </c>
      <c r="L68" s="146">
        <v>154</v>
      </c>
      <c r="M68" s="146">
        <v>136</v>
      </c>
      <c r="N68" s="146">
        <v>18</v>
      </c>
      <c r="O68" s="146">
        <v>1</v>
      </c>
      <c r="P68" s="146">
        <v>5</v>
      </c>
      <c r="Q68" s="146">
        <v>161953</v>
      </c>
      <c r="R68" s="146">
        <v>10668</v>
      </c>
      <c r="S68" s="146">
        <v>2779</v>
      </c>
      <c r="T68" s="146">
        <v>0</v>
      </c>
      <c r="U68" s="146">
        <v>33</v>
      </c>
      <c r="V68" s="155">
        <v>608</v>
      </c>
    </row>
    <row r="69" spans="1:22" ht="14.25">
      <c r="A69" s="152">
        <v>609</v>
      </c>
      <c r="B69" s="153" t="s">
        <v>254</v>
      </c>
      <c r="C69" s="146">
        <v>212</v>
      </c>
      <c r="D69" s="146">
        <v>111</v>
      </c>
      <c r="E69" s="146">
        <v>41</v>
      </c>
      <c r="F69" s="146">
        <v>30</v>
      </c>
      <c r="G69" s="146">
        <v>17</v>
      </c>
      <c r="H69" s="146">
        <v>7</v>
      </c>
      <c r="I69" s="146">
        <v>3</v>
      </c>
      <c r="J69" s="146">
        <v>3</v>
      </c>
      <c r="K69" s="146">
        <v>0</v>
      </c>
      <c r="L69" s="146">
        <v>1203</v>
      </c>
      <c r="M69" s="146">
        <v>994</v>
      </c>
      <c r="N69" s="146">
        <v>209</v>
      </c>
      <c r="O69" s="146">
        <v>45</v>
      </c>
      <c r="P69" s="146">
        <v>1</v>
      </c>
      <c r="Q69" s="146">
        <v>1791398</v>
      </c>
      <c r="R69" s="146">
        <v>40426</v>
      </c>
      <c r="S69" s="146">
        <v>64056</v>
      </c>
      <c r="T69" s="146">
        <v>32</v>
      </c>
      <c r="U69" s="146">
        <v>75</v>
      </c>
      <c r="V69" s="155">
        <v>609</v>
      </c>
    </row>
    <row r="70" spans="1:22" ht="14.25">
      <c r="A70" s="152">
        <v>611</v>
      </c>
      <c r="B70" s="153" t="s">
        <v>255</v>
      </c>
      <c r="C70" s="146">
        <v>66</v>
      </c>
      <c r="D70" s="146">
        <v>28</v>
      </c>
      <c r="E70" s="146">
        <v>10</v>
      </c>
      <c r="F70" s="146">
        <v>20</v>
      </c>
      <c r="G70" s="146">
        <v>6</v>
      </c>
      <c r="H70" s="146">
        <v>0</v>
      </c>
      <c r="I70" s="146">
        <v>1</v>
      </c>
      <c r="J70" s="146">
        <v>1</v>
      </c>
      <c r="K70" s="146">
        <v>0</v>
      </c>
      <c r="L70" s="146">
        <v>374</v>
      </c>
      <c r="M70" s="146">
        <v>351</v>
      </c>
      <c r="N70" s="146">
        <v>23</v>
      </c>
      <c r="O70" s="146">
        <v>2</v>
      </c>
      <c r="P70" s="146">
        <v>2</v>
      </c>
      <c r="Q70" s="146">
        <v>836519</v>
      </c>
      <c r="R70" s="146">
        <v>10588</v>
      </c>
      <c r="S70" s="146">
        <v>0</v>
      </c>
      <c r="T70" s="146">
        <v>0</v>
      </c>
      <c r="U70" s="146">
        <v>50</v>
      </c>
      <c r="V70" s="155">
        <v>611</v>
      </c>
    </row>
    <row r="71" spans="1:22" ht="14.25">
      <c r="A71" s="152">
        <v>612</v>
      </c>
      <c r="B71" s="153" t="s">
        <v>256</v>
      </c>
      <c r="C71" s="146">
        <v>8</v>
      </c>
      <c r="D71" s="146">
        <v>4</v>
      </c>
      <c r="E71" s="146">
        <v>1</v>
      </c>
      <c r="F71" s="146">
        <v>0</v>
      </c>
      <c r="G71" s="146">
        <v>0</v>
      </c>
      <c r="H71" s="146">
        <v>1</v>
      </c>
      <c r="I71" s="146">
        <v>2</v>
      </c>
      <c r="J71" s="146">
        <v>0</v>
      </c>
      <c r="K71" s="146">
        <v>0</v>
      </c>
      <c r="L71" s="146">
        <v>93</v>
      </c>
      <c r="M71" s="146">
        <v>90</v>
      </c>
      <c r="N71" s="146">
        <v>3</v>
      </c>
      <c r="O71" s="146">
        <v>0</v>
      </c>
      <c r="P71" s="146">
        <v>0</v>
      </c>
      <c r="Q71" s="146">
        <v>267737</v>
      </c>
      <c r="R71" s="146">
        <v>0</v>
      </c>
      <c r="S71" s="146">
        <v>0</v>
      </c>
      <c r="T71" s="146">
        <v>0</v>
      </c>
      <c r="U71" s="146">
        <v>6</v>
      </c>
      <c r="V71" s="155">
        <v>612</v>
      </c>
    </row>
    <row r="72" spans="1:22" ht="14.25">
      <c r="A72" s="157">
        <v>619</v>
      </c>
      <c r="B72" s="158" t="s">
        <v>257</v>
      </c>
      <c r="C72" s="159">
        <v>4</v>
      </c>
      <c r="D72" s="159">
        <v>0</v>
      </c>
      <c r="E72" s="159">
        <v>0</v>
      </c>
      <c r="F72" s="159">
        <v>1</v>
      </c>
      <c r="G72" s="159">
        <v>0</v>
      </c>
      <c r="H72" s="159">
        <v>1</v>
      </c>
      <c r="I72" s="159">
        <v>1</v>
      </c>
      <c r="J72" s="159">
        <v>0</v>
      </c>
      <c r="K72" s="159">
        <v>1</v>
      </c>
      <c r="L72" s="159">
        <v>273</v>
      </c>
      <c r="M72" s="159">
        <v>273</v>
      </c>
      <c r="N72" s="159">
        <v>0</v>
      </c>
      <c r="O72" s="159">
        <v>0</v>
      </c>
      <c r="P72" s="159">
        <v>8</v>
      </c>
      <c r="Q72" s="159">
        <v>295496</v>
      </c>
      <c r="R72" s="159">
        <v>0</v>
      </c>
      <c r="S72" s="159">
        <v>0</v>
      </c>
      <c r="T72" s="159">
        <v>0</v>
      </c>
      <c r="U72" s="159">
        <v>4</v>
      </c>
      <c r="V72" s="160">
        <v>619</v>
      </c>
    </row>
    <row r="73" spans="1:22">
      <c r="A73" s="148" t="s">
        <v>258</v>
      </c>
      <c r="B73" s="149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55"/>
    </row>
    <row r="74" spans="1:22" ht="14.25">
      <c r="A74" s="152">
        <v>5019</v>
      </c>
      <c r="B74" s="153" t="s">
        <v>259</v>
      </c>
      <c r="C74" s="146">
        <v>2</v>
      </c>
      <c r="D74" s="146">
        <v>0</v>
      </c>
      <c r="E74" s="146">
        <v>0</v>
      </c>
      <c r="F74" s="146">
        <v>1</v>
      </c>
      <c r="G74" s="146">
        <v>0</v>
      </c>
      <c r="H74" s="146">
        <v>0</v>
      </c>
      <c r="I74" s="146">
        <v>1</v>
      </c>
      <c r="J74" s="146">
        <v>0</v>
      </c>
      <c r="K74" s="146">
        <v>0</v>
      </c>
      <c r="L74" s="146">
        <v>39</v>
      </c>
      <c r="M74" s="146">
        <v>39</v>
      </c>
      <c r="N74" s="146">
        <v>0</v>
      </c>
      <c r="O74" s="146">
        <v>0</v>
      </c>
      <c r="P74" s="146">
        <v>0</v>
      </c>
      <c r="Q74" s="154" t="s">
        <v>197</v>
      </c>
      <c r="R74" s="154" t="s">
        <v>587</v>
      </c>
      <c r="S74" s="146">
        <v>0</v>
      </c>
      <c r="T74" s="146">
        <v>0</v>
      </c>
      <c r="U74" s="146">
        <v>0</v>
      </c>
      <c r="V74" s="155">
        <v>5019</v>
      </c>
    </row>
    <row r="75" spans="1:22" ht="14.25">
      <c r="A75" s="152">
        <v>5111</v>
      </c>
      <c r="B75" s="153" t="s">
        <v>260</v>
      </c>
      <c r="C75" s="146">
        <v>0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55">
        <v>5111</v>
      </c>
    </row>
    <row r="76" spans="1:22" ht="14.25">
      <c r="A76" s="152">
        <v>5112</v>
      </c>
      <c r="B76" s="153" t="s">
        <v>261</v>
      </c>
      <c r="C76" s="146">
        <v>4</v>
      </c>
      <c r="D76" s="146">
        <v>2</v>
      </c>
      <c r="E76" s="146">
        <v>0</v>
      </c>
      <c r="F76" s="146">
        <v>2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14</v>
      </c>
      <c r="M76" s="146">
        <v>13</v>
      </c>
      <c r="N76" s="146">
        <v>1</v>
      </c>
      <c r="O76" s="146">
        <v>0</v>
      </c>
      <c r="P76" s="146">
        <v>1</v>
      </c>
      <c r="Q76" s="154" t="s">
        <v>197</v>
      </c>
      <c r="R76" s="154" t="s">
        <v>587</v>
      </c>
      <c r="S76" s="146">
        <v>0</v>
      </c>
      <c r="T76" s="146">
        <v>0</v>
      </c>
      <c r="U76" s="146">
        <v>0</v>
      </c>
      <c r="V76" s="155">
        <v>5112</v>
      </c>
    </row>
    <row r="77" spans="1:22" ht="24.75" customHeight="1">
      <c r="A77" s="152">
        <v>5113</v>
      </c>
      <c r="B77" s="153" t="s">
        <v>262</v>
      </c>
      <c r="C77" s="146">
        <v>2</v>
      </c>
      <c r="D77" s="146">
        <v>1</v>
      </c>
      <c r="E77" s="146">
        <v>0</v>
      </c>
      <c r="F77" s="146">
        <v>1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9</v>
      </c>
      <c r="M77" s="146">
        <v>9</v>
      </c>
      <c r="N77" s="146">
        <v>0</v>
      </c>
      <c r="O77" s="146">
        <v>0</v>
      </c>
      <c r="P77" s="146">
        <v>0</v>
      </c>
      <c r="Q77" s="154" t="s">
        <v>197</v>
      </c>
      <c r="R77" s="154" t="s">
        <v>587</v>
      </c>
      <c r="S77" s="146">
        <v>0</v>
      </c>
      <c r="T77" s="146">
        <v>0</v>
      </c>
      <c r="U77" s="146">
        <v>0</v>
      </c>
      <c r="V77" s="155">
        <v>5113</v>
      </c>
    </row>
    <row r="78" spans="1:22" ht="14.25">
      <c r="A78" s="152">
        <v>5121</v>
      </c>
      <c r="B78" s="153" t="s">
        <v>263</v>
      </c>
      <c r="C78" s="146">
        <v>8</v>
      </c>
      <c r="D78" s="146">
        <v>1</v>
      </c>
      <c r="E78" s="146">
        <v>4</v>
      </c>
      <c r="F78" s="146">
        <v>1</v>
      </c>
      <c r="G78" s="146">
        <v>1</v>
      </c>
      <c r="H78" s="146">
        <v>1</v>
      </c>
      <c r="I78" s="146">
        <v>0</v>
      </c>
      <c r="J78" s="146">
        <v>0</v>
      </c>
      <c r="K78" s="146">
        <v>0</v>
      </c>
      <c r="L78" s="146">
        <v>63</v>
      </c>
      <c r="M78" s="146">
        <v>63</v>
      </c>
      <c r="N78" s="146">
        <v>0</v>
      </c>
      <c r="O78" s="146">
        <v>0</v>
      </c>
      <c r="P78" s="146">
        <v>0</v>
      </c>
      <c r="Q78" s="146">
        <v>174958</v>
      </c>
      <c r="R78" s="146">
        <v>1531</v>
      </c>
      <c r="S78" s="146">
        <v>0</v>
      </c>
      <c r="T78" s="146">
        <v>0</v>
      </c>
      <c r="U78" s="146">
        <v>0</v>
      </c>
      <c r="V78" s="155">
        <v>5121</v>
      </c>
    </row>
    <row r="79" spans="1:22" ht="14.25">
      <c r="A79" s="152">
        <v>5122</v>
      </c>
      <c r="B79" s="153" t="s">
        <v>264</v>
      </c>
      <c r="C79" s="146">
        <v>8</v>
      </c>
      <c r="D79" s="146">
        <v>2</v>
      </c>
      <c r="E79" s="146">
        <v>3</v>
      </c>
      <c r="F79" s="146">
        <v>1</v>
      </c>
      <c r="G79" s="146">
        <v>2</v>
      </c>
      <c r="H79" s="146">
        <v>0</v>
      </c>
      <c r="I79" s="146">
        <v>0</v>
      </c>
      <c r="J79" s="146">
        <v>0</v>
      </c>
      <c r="K79" s="146">
        <v>0</v>
      </c>
      <c r="L79" s="146">
        <v>56</v>
      </c>
      <c r="M79" s="146">
        <v>56</v>
      </c>
      <c r="N79" s="146">
        <v>0</v>
      </c>
      <c r="O79" s="146">
        <v>0</v>
      </c>
      <c r="P79" s="146">
        <v>1</v>
      </c>
      <c r="Q79" s="146">
        <v>161181</v>
      </c>
      <c r="R79" s="146">
        <v>926</v>
      </c>
      <c r="S79" s="146">
        <v>0</v>
      </c>
      <c r="T79" s="146">
        <v>0</v>
      </c>
      <c r="U79" s="146">
        <v>0</v>
      </c>
      <c r="V79" s="155">
        <v>5122</v>
      </c>
    </row>
    <row r="80" spans="1:22" ht="14.25">
      <c r="A80" s="152">
        <v>5123</v>
      </c>
      <c r="B80" s="153" t="s">
        <v>265</v>
      </c>
      <c r="C80" s="146">
        <v>1</v>
      </c>
      <c r="D80" s="146">
        <v>1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1</v>
      </c>
      <c r="M80" s="146">
        <v>0</v>
      </c>
      <c r="N80" s="146">
        <v>1</v>
      </c>
      <c r="O80" s="146">
        <v>0</v>
      </c>
      <c r="P80" s="146">
        <v>0</v>
      </c>
      <c r="Q80" s="154" t="s">
        <v>197</v>
      </c>
      <c r="R80" s="154" t="s">
        <v>587</v>
      </c>
      <c r="S80" s="146">
        <v>0</v>
      </c>
      <c r="T80" s="146">
        <v>0</v>
      </c>
      <c r="U80" s="146">
        <v>0</v>
      </c>
      <c r="V80" s="155">
        <v>5123</v>
      </c>
    </row>
    <row r="81" spans="1:22" ht="14.25">
      <c r="A81" s="152">
        <v>5129</v>
      </c>
      <c r="B81" s="153" t="s">
        <v>266</v>
      </c>
      <c r="C81" s="146">
        <v>5</v>
      </c>
      <c r="D81" s="146">
        <v>1</v>
      </c>
      <c r="E81" s="146">
        <v>3</v>
      </c>
      <c r="F81" s="146">
        <v>1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20</v>
      </c>
      <c r="M81" s="146">
        <v>16</v>
      </c>
      <c r="N81" s="146">
        <v>4</v>
      </c>
      <c r="O81" s="146">
        <v>0</v>
      </c>
      <c r="P81" s="146">
        <v>0</v>
      </c>
      <c r="Q81" s="154" t="s">
        <v>197</v>
      </c>
      <c r="R81" s="154" t="s">
        <v>587</v>
      </c>
      <c r="S81" s="146">
        <v>0</v>
      </c>
      <c r="T81" s="146">
        <v>0</v>
      </c>
      <c r="U81" s="146">
        <v>0</v>
      </c>
      <c r="V81" s="155">
        <v>5129</v>
      </c>
    </row>
    <row r="82" spans="1:22" ht="14.25">
      <c r="A82" s="152">
        <v>5131</v>
      </c>
      <c r="B82" s="153" t="s">
        <v>267</v>
      </c>
      <c r="C82" s="146">
        <v>3</v>
      </c>
      <c r="D82" s="146">
        <v>0</v>
      </c>
      <c r="E82" s="146">
        <v>0</v>
      </c>
      <c r="F82" s="146">
        <v>1</v>
      </c>
      <c r="G82" s="146">
        <v>1</v>
      </c>
      <c r="H82" s="146">
        <v>0</v>
      </c>
      <c r="I82" s="146">
        <v>1</v>
      </c>
      <c r="J82" s="146">
        <v>0</v>
      </c>
      <c r="K82" s="146">
        <v>0</v>
      </c>
      <c r="L82" s="146">
        <v>60</v>
      </c>
      <c r="M82" s="146">
        <v>60</v>
      </c>
      <c r="N82" s="146">
        <v>0</v>
      </c>
      <c r="O82" s="146">
        <v>0</v>
      </c>
      <c r="P82" s="146">
        <v>0</v>
      </c>
      <c r="Q82" s="146">
        <v>68528</v>
      </c>
      <c r="R82" s="146">
        <v>384</v>
      </c>
      <c r="S82" s="146">
        <v>0</v>
      </c>
      <c r="T82" s="146">
        <v>0</v>
      </c>
      <c r="U82" s="146">
        <v>0</v>
      </c>
      <c r="V82" s="155">
        <v>5131</v>
      </c>
    </row>
    <row r="83" spans="1:22" ht="14.25">
      <c r="A83" s="152">
        <v>5132</v>
      </c>
      <c r="B83" s="153" t="s">
        <v>268</v>
      </c>
      <c r="C83" s="146">
        <v>4</v>
      </c>
      <c r="D83" s="146">
        <v>1</v>
      </c>
      <c r="E83" s="146">
        <v>3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46">
        <v>13</v>
      </c>
      <c r="M83" s="146">
        <v>11</v>
      </c>
      <c r="N83" s="146">
        <v>2</v>
      </c>
      <c r="O83" s="146">
        <v>0</v>
      </c>
      <c r="P83" s="146">
        <v>0</v>
      </c>
      <c r="Q83" s="146">
        <v>21323</v>
      </c>
      <c r="R83" s="146">
        <v>1741</v>
      </c>
      <c r="S83" s="146">
        <v>0</v>
      </c>
      <c r="T83" s="146">
        <v>0</v>
      </c>
      <c r="U83" s="146">
        <v>0</v>
      </c>
      <c r="V83" s="155">
        <v>5132</v>
      </c>
    </row>
    <row r="84" spans="1:22" ht="14.25">
      <c r="A84" s="152">
        <v>5133</v>
      </c>
      <c r="B84" s="153" t="s">
        <v>269</v>
      </c>
      <c r="C84" s="146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0</v>
      </c>
      <c r="Q84" s="146">
        <v>0</v>
      </c>
      <c r="R84" s="146">
        <v>0</v>
      </c>
      <c r="S84" s="146">
        <v>0</v>
      </c>
      <c r="T84" s="146">
        <v>0</v>
      </c>
      <c r="U84" s="146">
        <v>0</v>
      </c>
      <c r="V84" s="155">
        <v>5133</v>
      </c>
    </row>
    <row r="85" spans="1:22" ht="14.25">
      <c r="A85" s="152">
        <v>5139</v>
      </c>
      <c r="B85" s="153" t="s">
        <v>270</v>
      </c>
      <c r="C85" s="146">
        <v>8</v>
      </c>
      <c r="D85" s="146">
        <v>1</v>
      </c>
      <c r="E85" s="146">
        <v>2</v>
      </c>
      <c r="F85" s="146">
        <v>3</v>
      </c>
      <c r="G85" s="146">
        <v>2</v>
      </c>
      <c r="H85" s="146">
        <v>0</v>
      </c>
      <c r="I85" s="146">
        <v>0</v>
      </c>
      <c r="J85" s="146">
        <v>0</v>
      </c>
      <c r="K85" s="146">
        <v>0</v>
      </c>
      <c r="L85" s="146">
        <v>48</v>
      </c>
      <c r="M85" s="146">
        <v>48</v>
      </c>
      <c r="N85" s="146">
        <v>0</v>
      </c>
      <c r="O85" s="146">
        <v>10</v>
      </c>
      <c r="P85" s="146">
        <v>0</v>
      </c>
      <c r="Q85" s="146">
        <v>109324</v>
      </c>
      <c r="R85" s="146">
        <v>6</v>
      </c>
      <c r="S85" s="146">
        <v>0</v>
      </c>
      <c r="T85" s="146">
        <v>0</v>
      </c>
      <c r="U85" s="146">
        <v>0</v>
      </c>
      <c r="V85" s="155">
        <v>5139</v>
      </c>
    </row>
    <row r="86" spans="1:22" ht="14.25">
      <c r="A86" s="152">
        <v>5211</v>
      </c>
      <c r="B86" s="153" t="s">
        <v>271</v>
      </c>
      <c r="C86" s="146">
        <v>5</v>
      </c>
      <c r="D86" s="146">
        <v>1</v>
      </c>
      <c r="E86" s="146">
        <v>0</v>
      </c>
      <c r="F86" s="146">
        <v>2</v>
      </c>
      <c r="G86" s="146">
        <v>0</v>
      </c>
      <c r="H86" s="146">
        <v>1</v>
      </c>
      <c r="I86" s="146">
        <v>0</v>
      </c>
      <c r="J86" s="146">
        <v>0</v>
      </c>
      <c r="K86" s="146">
        <v>1</v>
      </c>
      <c r="L86" s="146">
        <v>209</v>
      </c>
      <c r="M86" s="146">
        <v>209</v>
      </c>
      <c r="N86" s="146">
        <v>0</v>
      </c>
      <c r="O86" s="146">
        <v>0</v>
      </c>
      <c r="P86" s="146">
        <v>13</v>
      </c>
      <c r="Q86" s="146">
        <v>11819153</v>
      </c>
      <c r="R86" s="146">
        <v>1283</v>
      </c>
      <c r="S86" s="146">
        <v>0</v>
      </c>
      <c r="T86" s="146">
        <v>0</v>
      </c>
      <c r="U86" s="146">
        <v>0</v>
      </c>
      <c r="V86" s="155">
        <v>5211</v>
      </c>
    </row>
    <row r="87" spans="1:22" ht="14.25">
      <c r="A87" s="152">
        <v>5212</v>
      </c>
      <c r="B87" s="153" t="s">
        <v>272</v>
      </c>
      <c r="C87" s="146">
        <v>2</v>
      </c>
      <c r="D87" s="146">
        <v>1</v>
      </c>
      <c r="E87" s="146">
        <v>1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4</v>
      </c>
      <c r="M87" s="146">
        <v>4</v>
      </c>
      <c r="N87" s="146">
        <v>0</v>
      </c>
      <c r="O87" s="146">
        <v>0</v>
      </c>
      <c r="P87" s="146">
        <v>0</v>
      </c>
      <c r="Q87" s="154" t="s">
        <v>197</v>
      </c>
      <c r="R87" s="154" t="s">
        <v>587</v>
      </c>
      <c r="S87" s="146">
        <v>0</v>
      </c>
      <c r="T87" s="146">
        <v>0</v>
      </c>
      <c r="U87" s="146">
        <v>0</v>
      </c>
      <c r="V87" s="155">
        <v>5212</v>
      </c>
    </row>
    <row r="88" spans="1:22" ht="14.25">
      <c r="A88" s="152">
        <v>5213</v>
      </c>
      <c r="B88" s="153" t="s">
        <v>273</v>
      </c>
      <c r="C88" s="146">
        <v>17</v>
      </c>
      <c r="D88" s="146">
        <v>3</v>
      </c>
      <c r="E88" s="146">
        <v>4</v>
      </c>
      <c r="F88" s="146">
        <v>3</v>
      </c>
      <c r="G88" s="146">
        <v>2</v>
      </c>
      <c r="H88" s="146">
        <v>1</v>
      </c>
      <c r="I88" s="146">
        <v>2</v>
      </c>
      <c r="J88" s="146">
        <v>2</v>
      </c>
      <c r="K88" s="146">
        <v>0</v>
      </c>
      <c r="L88" s="146">
        <v>310</v>
      </c>
      <c r="M88" s="146">
        <v>307</v>
      </c>
      <c r="N88" s="146">
        <v>3</v>
      </c>
      <c r="O88" s="146">
        <v>15</v>
      </c>
      <c r="P88" s="146">
        <v>0</v>
      </c>
      <c r="Q88" s="146">
        <v>2639461</v>
      </c>
      <c r="R88" s="146">
        <v>481</v>
      </c>
      <c r="S88" s="146">
        <v>0</v>
      </c>
      <c r="T88" s="146">
        <v>0</v>
      </c>
      <c r="U88" s="146">
        <v>0</v>
      </c>
      <c r="V88" s="155">
        <v>5213</v>
      </c>
    </row>
    <row r="89" spans="1:22" ht="14.25">
      <c r="A89" s="152">
        <v>5214</v>
      </c>
      <c r="B89" s="153" t="s">
        <v>274</v>
      </c>
      <c r="C89" s="146">
        <v>8</v>
      </c>
      <c r="D89" s="146">
        <v>3</v>
      </c>
      <c r="E89" s="146">
        <v>2</v>
      </c>
      <c r="F89" s="146">
        <v>3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36</v>
      </c>
      <c r="M89" s="146">
        <v>34</v>
      </c>
      <c r="N89" s="146">
        <v>2</v>
      </c>
      <c r="O89" s="146">
        <v>0</v>
      </c>
      <c r="P89" s="146">
        <v>0</v>
      </c>
      <c r="Q89" s="146">
        <v>226288</v>
      </c>
      <c r="R89" s="146">
        <v>1265</v>
      </c>
      <c r="S89" s="146">
        <v>0</v>
      </c>
      <c r="T89" s="146">
        <v>0</v>
      </c>
      <c r="U89" s="146">
        <v>0</v>
      </c>
      <c r="V89" s="155">
        <v>5214</v>
      </c>
    </row>
    <row r="90" spans="1:22" ht="14.25">
      <c r="A90" s="152">
        <v>5215</v>
      </c>
      <c r="B90" s="153" t="s">
        <v>275</v>
      </c>
      <c r="C90" s="146">
        <v>18</v>
      </c>
      <c r="D90" s="146">
        <v>4</v>
      </c>
      <c r="E90" s="146">
        <v>5</v>
      </c>
      <c r="F90" s="146">
        <v>3</v>
      </c>
      <c r="G90" s="146">
        <v>3</v>
      </c>
      <c r="H90" s="146">
        <v>2</v>
      </c>
      <c r="I90" s="146">
        <v>1</v>
      </c>
      <c r="J90" s="146">
        <v>0</v>
      </c>
      <c r="K90" s="146">
        <v>0</v>
      </c>
      <c r="L90" s="146">
        <v>175</v>
      </c>
      <c r="M90" s="146">
        <v>171</v>
      </c>
      <c r="N90" s="146">
        <v>4</v>
      </c>
      <c r="O90" s="146">
        <v>6</v>
      </c>
      <c r="P90" s="146">
        <v>0</v>
      </c>
      <c r="Q90" s="146">
        <v>780137</v>
      </c>
      <c r="R90" s="146">
        <v>5222</v>
      </c>
      <c r="S90" s="146">
        <v>0</v>
      </c>
      <c r="T90" s="146">
        <v>0</v>
      </c>
      <c r="U90" s="146">
        <v>0</v>
      </c>
      <c r="V90" s="155">
        <v>5215</v>
      </c>
    </row>
    <row r="91" spans="1:22" ht="14.25">
      <c r="A91" s="152">
        <v>5216</v>
      </c>
      <c r="B91" s="153" t="s">
        <v>276</v>
      </c>
      <c r="C91" s="146">
        <v>16</v>
      </c>
      <c r="D91" s="146">
        <v>2</v>
      </c>
      <c r="E91" s="146">
        <v>2</v>
      </c>
      <c r="F91" s="146">
        <v>4</v>
      </c>
      <c r="G91" s="146">
        <v>3</v>
      </c>
      <c r="H91" s="146">
        <v>4</v>
      </c>
      <c r="I91" s="146">
        <v>1</v>
      </c>
      <c r="J91" s="146">
        <v>0</v>
      </c>
      <c r="K91" s="146">
        <v>0</v>
      </c>
      <c r="L91" s="146">
        <v>205</v>
      </c>
      <c r="M91" s="146">
        <v>201</v>
      </c>
      <c r="N91" s="146">
        <v>4</v>
      </c>
      <c r="O91" s="146">
        <v>0</v>
      </c>
      <c r="P91" s="146">
        <v>2</v>
      </c>
      <c r="Q91" s="146">
        <v>1533108</v>
      </c>
      <c r="R91" s="146">
        <v>393</v>
      </c>
      <c r="S91" s="146">
        <v>0</v>
      </c>
      <c r="T91" s="146">
        <v>0</v>
      </c>
      <c r="U91" s="146">
        <v>0</v>
      </c>
      <c r="V91" s="155">
        <v>5216</v>
      </c>
    </row>
    <row r="92" spans="1:22" ht="14.25">
      <c r="A92" s="152">
        <v>5219</v>
      </c>
      <c r="B92" s="153" t="s">
        <v>277</v>
      </c>
      <c r="C92" s="146">
        <v>2</v>
      </c>
      <c r="D92" s="146">
        <v>0</v>
      </c>
      <c r="E92" s="146">
        <v>0</v>
      </c>
      <c r="F92" s="146">
        <v>1</v>
      </c>
      <c r="G92" s="146">
        <v>0</v>
      </c>
      <c r="H92" s="146">
        <v>1</v>
      </c>
      <c r="I92" s="146">
        <v>0</v>
      </c>
      <c r="J92" s="146">
        <v>0</v>
      </c>
      <c r="K92" s="146">
        <v>0</v>
      </c>
      <c r="L92" s="146">
        <v>37</v>
      </c>
      <c r="M92" s="146">
        <v>37</v>
      </c>
      <c r="N92" s="146">
        <v>0</v>
      </c>
      <c r="O92" s="146">
        <v>0</v>
      </c>
      <c r="P92" s="146">
        <v>0</v>
      </c>
      <c r="Q92" s="154" t="s">
        <v>197</v>
      </c>
      <c r="R92" s="154" t="s">
        <v>587</v>
      </c>
      <c r="S92" s="146">
        <v>0</v>
      </c>
      <c r="T92" s="146">
        <v>0</v>
      </c>
      <c r="U92" s="146">
        <v>0</v>
      </c>
      <c r="V92" s="155">
        <v>5219</v>
      </c>
    </row>
    <row r="93" spans="1:22" ht="14.25">
      <c r="A93" s="152">
        <v>5221</v>
      </c>
      <c r="B93" s="153" t="s">
        <v>278</v>
      </c>
      <c r="C93" s="146">
        <v>3</v>
      </c>
      <c r="D93" s="146">
        <v>2</v>
      </c>
      <c r="E93" s="146">
        <v>0</v>
      </c>
      <c r="F93" s="146">
        <v>1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9</v>
      </c>
      <c r="M93" s="146">
        <v>7</v>
      </c>
      <c r="N93" s="146">
        <v>2</v>
      </c>
      <c r="O93" s="146">
        <v>0</v>
      </c>
      <c r="P93" s="146">
        <v>0</v>
      </c>
      <c r="Q93" s="146">
        <v>163990</v>
      </c>
      <c r="R93" s="146">
        <v>280</v>
      </c>
      <c r="S93" s="146">
        <v>0</v>
      </c>
      <c r="T93" s="146">
        <v>0</v>
      </c>
      <c r="U93" s="146">
        <v>0</v>
      </c>
      <c r="V93" s="155">
        <v>5221</v>
      </c>
    </row>
    <row r="94" spans="1:22" ht="14.25">
      <c r="A94" s="152">
        <v>5222</v>
      </c>
      <c r="B94" s="153" t="s">
        <v>279</v>
      </c>
      <c r="C94" s="146">
        <v>11</v>
      </c>
      <c r="D94" s="146">
        <v>1</v>
      </c>
      <c r="E94" s="146">
        <v>3</v>
      </c>
      <c r="F94" s="146">
        <v>1</v>
      </c>
      <c r="G94" s="146">
        <v>3</v>
      </c>
      <c r="H94" s="146">
        <v>2</v>
      </c>
      <c r="I94" s="146">
        <v>1</v>
      </c>
      <c r="J94" s="146">
        <v>0</v>
      </c>
      <c r="K94" s="146">
        <v>0</v>
      </c>
      <c r="L94" s="146">
        <v>153</v>
      </c>
      <c r="M94" s="146">
        <v>153</v>
      </c>
      <c r="N94" s="146">
        <v>0</v>
      </c>
      <c r="O94" s="146">
        <v>0</v>
      </c>
      <c r="P94" s="146">
        <v>0</v>
      </c>
      <c r="Q94" s="146">
        <v>1797577</v>
      </c>
      <c r="R94" s="146">
        <v>0</v>
      </c>
      <c r="S94" s="146">
        <v>0</v>
      </c>
      <c r="T94" s="146">
        <v>0</v>
      </c>
      <c r="U94" s="146">
        <v>0</v>
      </c>
      <c r="V94" s="155">
        <v>5222</v>
      </c>
    </row>
    <row r="95" spans="1:22" ht="14.25">
      <c r="A95" s="152">
        <v>5223</v>
      </c>
      <c r="B95" s="153" t="s">
        <v>280</v>
      </c>
      <c r="C95" s="146">
        <v>4</v>
      </c>
      <c r="D95" s="146">
        <v>1</v>
      </c>
      <c r="E95" s="146">
        <v>1</v>
      </c>
      <c r="F95" s="146">
        <v>2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17</v>
      </c>
      <c r="M95" s="146">
        <v>17</v>
      </c>
      <c r="N95" s="146">
        <v>0</v>
      </c>
      <c r="O95" s="146">
        <v>0</v>
      </c>
      <c r="P95" s="146">
        <v>0</v>
      </c>
      <c r="Q95" s="146">
        <v>27270</v>
      </c>
      <c r="R95" s="146">
        <v>0</v>
      </c>
      <c r="S95" s="146">
        <v>0</v>
      </c>
      <c r="T95" s="146">
        <v>0</v>
      </c>
      <c r="U95" s="146">
        <v>0</v>
      </c>
      <c r="V95" s="155">
        <v>5223</v>
      </c>
    </row>
    <row r="96" spans="1:22" ht="14.25">
      <c r="A96" s="152">
        <v>5224</v>
      </c>
      <c r="B96" s="153" t="s">
        <v>281</v>
      </c>
      <c r="C96" s="146">
        <v>13</v>
      </c>
      <c r="D96" s="146">
        <v>3</v>
      </c>
      <c r="E96" s="146">
        <v>5</v>
      </c>
      <c r="F96" s="146">
        <v>1</v>
      </c>
      <c r="G96" s="146">
        <v>1</v>
      </c>
      <c r="H96" s="146">
        <v>3</v>
      </c>
      <c r="I96" s="146">
        <v>0</v>
      </c>
      <c r="J96" s="146">
        <v>0</v>
      </c>
      <c r="K96" s="146">
        <v>0</v>
      </c>
      <c r="L96" s="146">
        <v>112</v>
      </c>
      <c r="M96" s="146">
        <v>110</v>
      </c>
      <c r="N96" s="146">
        <v>2</v>
      </c>
      <c r="O96" s="146">
        <v>5</v>
      </c>
      <c r="P96" s="146">
        <v>0</v>
      </c>
      <c r="Q96" s="146">
        <v>1113590</v>
      </c>
      <c r="R96" s="146">
        <v>744</v>
      </c>
      <c r="S96" s="146">
        <v>0</v>
      </c>
      <c r="T96" s="146">
        <v>0</v>
      </c>
      <c r="U96" s="146">
        <v>0</v>
      </c>
      <c r="V96" s="155">
        <v>5224</v>
      </c>
    </row>
    <row r="97" spans="1:22" ht="14.25">
      <c r="A97" s="152">
        <v>5225</v>
      </c>
      <c r="B97" s="153" t="s">
        <v>282</v>
      </c>
      <c r="C97" s="146">
        <v>6</v>
      </c>
      <c r="D97" s="146">
        <v>2</v>
      </c>
      <c r="E97" s="146">
        <v>1</v>
      </c>
      <c r="F97" s="146">
        <v>0</v>
      </c>
      <c r="G97" s="146">
        <v>1</v>
      </c>
      <c r="H97" s="146">
        <v>2</v>
      </c>
      <c r="I97" s="146">
        <v>0</v>
      </c>
      <c r="J97" s="146">
        <v>0</v>
      </c>
      <c r="K97" s="146">
        <v>0</v>
      </c>
      <c r="L97" s="146">
        <v>76</v>
      </c>
      <c r="M97" s="146">
        <v>71</v>
      </c>
      <c r="N97" s="146">
        <v>5</v>
      </c>
      <c r="O97" s="146">
        <v>1</v>
      </c>
      <c r="P97" s="146">
        <v>1</v>
      </c>
      <c r="Q97" s="146">
        <v>447549</v>
      </c>
      <c r="R97" s="146">
        <v>0</v>
      </c>
      <c r="S97" s="146">
        <v>0</v>
      </c>
      <c r="T97" s="146">
        <v>0</v>
      </c>
      <c r="U97" s="146">
        <v>0</v>
      </c>
      <c r="V97" s="155">
        <v>5225</v>
      </c>
    </row>
    <row r="98" spans="1:22" ht="14.25">
      <c r="A98" s="152">
        <v>5226</v>
      </c>
      <c r="B98" s="153" t="s">
        <v>283</v>
      </c>
      <c r="C98" s="146">
        <v>8</v>
      </c>
      <c r="D98" s="146">
        <v>5</v>
      </c>
      <c r="E98" s="146">
        <v>1</v>
      </c>
      <c r="F98" s="146">
        <v>2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6">
        <v>28</v>
      </c>
      <c r="M98" s="146">
        <v>22</v>
      </c>
      <c r="N98" s="146">
        <v>6</v>
      </c>
      <c r="O98" s="146">
        <v>0</v>
      </c>
      <c r="P98" s="146">
        <v>0</v>
      </c>
      <c r="Q98" s="146">
        <v>50766</v>
      </c>
      <c r="R98" s="146">
        <v>0</v>
      </c>
      <c r="S98" s="146">
        <v>0</v>
      </c>
      <c r="T98" s="146">
        <v>0</v>
      </c>
      <c r="U98" s="146">
        <v>0</v>
      </c>
      <c r="V98" s="155">
        <v>5226</v>
      </c>
    </row>
    <row r="99" spans="1:22" ht="14.25">
      <c r="A99" s="152">
        <v>5227</v>
      </c>
      <c r="B99" s="153" t="s">
        <v>284</v>
      </c>
      <c r="C99" s="146">
        <v>6</v>
      </c>
      <c r="D99" s="146">
        <v>1</v>
      </c>
      <c r="E99" s="146">
        <v>1</v>
      </c>
      <c r="F99" s="146">
        <v>2</v>
      </c>
      <c r="G99" s="146">
        <v>1</v>
      </c>
      <c r="H99" s="146">
        <v>0</v>
      </c>
      <c r="I99" s="146">
        <v>0</v>
      </c>
      <c r="J99" s="146">
        <v>1</v>
      </c>
      <c r="K99" s="146">
        <v>0</v>
      </c>
      <c r="L99" s="146">
        <v>98</v>
      </c>
      <c r="M99" s="146">
        <v>97</v>
      </c>
      <c r="N99" s="146">
        <v>1</v>
      </c>
      <c r="O99" s="146">
        <v>0</v>
      </c>
      <c r="P99" s="146">
        <v>0</v>
      </c>
      <c r="Q99" s="146">
        <v>247857</v>
      </c>
      <c r="R99" s="146">
        <v>2270</v>
      </c>
      <c r="S99" s="146">
        <v>0</v>
      </c>
      <c r="T99" s="146">
        <v>0</v>
      </c>
      <c r="U99" s="146">
        <v>0</v>
      </c>
      <c r="V99" s="155">
        <v>5227</v>
      </c>
    </row>
    <row r="100" spans="1:22" ht="14.25">
      <c r="A100" s="152">
        <v>5229</v>
      </c>
      <c r="B100" s="153" t="s">
        <v>285</v>
      </c>
      <c r="C100" s="146">
        <v>42</v>
      </c>
      <c r="D100" s="146">
        <v>8</v>
      </c>
      <c r="E100" s="146">
        <v>10</v>
      </c>
      <c r="F100" s="146">
        <v>13</v>
      </c>
      <c r="G100" s="146">
        <v>5</v>
      </c>
      <c r="H100" s="146">
        <v>4</v>
      </c>
      <c r="I100" s="146">
        <v>2</v>
      </c>
      <c r="J100" s="146">
        <v>0</v>
      </c>
      <c r="K100" s="146">
        <v>0</v>
      </c>
      <c r="L100" s="146">
        <v>382</v>
      </c>
      <c r="M100" s="146">
        <v>372</v>
      </c>
      <c r="N100" s="146">
        <v>10</v>
      </c>
      <c r="O100" s="146">
        <v>2</v>
      </c>
      <c r="P100" s="146">
        <v>5</v>
      </c>
      <c r="Q100" s="146">
        <v>3365457</v>
      </c>
      <c r="R100" s="146">
        <v>13837</v>
      </c>
      <c r="S100" s="146">
        <v>0</v>
      </c>
      <c r="T100" s="146">
        <v>0</v>
      </c>
      <c r="U100" s="146">
        <v>0</v>
      </c>
      <c r="V100" s="155">
        <v>5229</v>
      </c>
    </row>
    <row r="101" spans="1:22" ht="14.25">
      <c r="A101" s="152">
        <v>5311</v>
      </c>
      <c r="B101" s="153" t="s">
        <v>286</v>
      </c>
      <c r="C101" s="146">
        <v>20</v>
      </c>
      <c r="D101" s="146">
        <v>6</v>
      </c>
      <c r="E101" s="146">
        <v>5</v>
      </c>
      <c r="F101" s="146">
        <v>5</v>
      </c>
      <c r="G101" s="146">
        <v>3</v>
      </c>
      <c r="H101" s="146">
        <v>1</v>
      </c>
      <c r="I101" s="146">
        <v>0</v>
      </c>
      <c r="J101" s="146">
        <v>0</v>
      </c>
      <c r="K101" s="146">
        <v>0</v>
      </c>
      <c r="L101" s="146">
        <v>132</v>
      </c>
      <c r="M101" s="146">
        <v>127</v>
      </c>
      <c r="N101" s="146">
        <v>5</v>
      </c>
      <c r="O101" s="146">
        <v>0</v>
      </c>
      <c r="P101" s="146">
        <v>0</v>
      </c>
      <c r="Q101" s="146">
        <v>899882</v>
      </c>
      <c r="R101" s="146">
        <v>17171</v>
      </c>
      <c r="S101" s="146">
        <v>0</v>
      </c>
      <c r="T101" s="146">
        <v>0</v>
      </c>
      <c r="U101" s="146">
        <v>0</v>
      </c>
      <c r="V101" s="155">
        <v>5311</v>
      </c>
    </row>
    <row r="102" spans="1:22" ht="14.25">
      <c r="A102" s="152">
        <v>5312</v>
      </c>
      <c r="B102" s="153" t="s">
        <v>287</v>
      </c>
      <c r="C102" s="146">
        <v>1</v>
      </c>
      <c r="D102" s="146">
        <v>0</v>
      </c>
      <c r="E102" s="146">
        <v>0</v>
      </c>
      <c r="F102" s="146">
        <v>1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7</v>
      </c>
      <c r="M102" s="146">
        <v>7</v>
      </c>
      <c r="N102" s="146">
        <v>0</v>
      </c>
      <c r="O102" s="146">
        <v>0</v>
      </c>
      <c r="P102" s="146">
        <v>0</v>
      </c>
      <c r="Q102" s="154" t="s">
        <v>197</v>
      </c>
      <c r="R102" s="154" t="s">
        <v>587</v>
      </c>
      <c r="S102" s="146">
        <v>0</v>
      </c>
      <c r="T102" s="146">
        <v>0</v>
      </c>
      <c r="U102" s="146">
        <v>0</v>
      </c>
      <c r="V102" s="155">
        <v>5312</v>
      </c>
    </row>
    <row r="103" spans="1:22" ht="14.25">
      <c r="A103" s="152">
        <v>5313</v>
      </c>
      <c r="B103" s="153" t="s">
        <v>288</v>
      </c>
      <c r="C103" s="146">
        <v>3</v>
      </c>
      <c r="D103" s="146">
        <v>2</v>
      </c>
      <c r="E103" s="146">
        <v>0</v>
      </c>
      <c r="F103" s="146">
        <v>0</v>
      </c>
      <c r="G103" s="146">
        <v>1</v>
      </c>
      <c r="H103" s="146">
        <v>0</v>
      </c>
      <c r="I103" s="146">
        <v>0</v>
      </c>
      <c r="J103" s="146">
        <v>0</v>
      </c>
      <c r="K103" s="146">
        <v>0</v>
      </c>
      <c r="L103" s="146">
        <v>14</v>
      </c>
      <c r="M103" s="146">
        <v>10</v>
      </c>
      <c r="N103" s="146">
        <v>4</v>
      </c>
      <c r="O103" s="146">
        <v>0</v>
      </c>
      <c r="P103" s="146">
        <v>0</v>
      </c>
      <c r="Q103" s="154" t="s">
        <v>197</v>
      </c>
      <c r="R103" s="154" t="s">
        <v>587</v>
      </c>
      <c r="S103" s="146">
        <v>0</v>
      </c>
      <c r="T103" s="146">
        <v>0</v>
      </c>
      <c r="U103" s="146">
        <v>0</v>
      </c>
      <c r="V103" s="155">
        <v>5313</v>
      </c>
    </row>
    <row r="104" spans="1:22" ht="36" customHeight="1">
      <c r="A104" s="152">
        <v>5314</v>
      </c>
      <c r="B104" s="153" t="s">
        <v>289</v>
      </c>
      <c r="C104" s="146">
        <v>24</v>
      </c>
      <c r="D104" s="146">
        <v>3</v>
      </c>
      <c r="E104" s="146">
        <v>8</v>
      </c>
      <c r="F104" s="146">
        <v>9</v>
      </c>
      <c r="G104" s="146">
        <v>4</v>
      </c>
      <c r="H104" s="146">
        <v>0</v>
      </c>
      <c r="I104" s="146">
        <v>0</v>
      </c>
      <c r="J104" s="146">
        <v>0</v>
      </c>
      <c r="K104" s="146">
        <v>0</v>
      </c>
      <c r="L104" s="146">
        <v>136</v>
      </c>
      <c r="M104" s="146">
        <v>116</v>
      </c>
      <c r="N104" s="146">
        <v>20</v>
      </c>
      <c r="O104" s="146">
        <v>0</v>
      </c>
      <c r="P104" s="146">
        <v>3</v>
      </c>
      <c r="Q104" s="146">
        <v>562289</v>
      </c>
      <c r="R104" s="146">
        <v>12573</v>
      </c>
      <c r="S104" s="146">
        <v>0</v>
      </c>
      <c r="T104" s="146">
        <v>0</v>
      </c>
      <c r="U104" s="146">
        <v>0</v>
      </c>
      <c r="V104" s="155">
        <v>5314</v>
      </c>
    </row>
    <row r="105" spans="1:22" ht="14.25">
      <c r="A105" s="152">
        <v>5319</v>
      </c>
      <c r="B105" s="153" t="s">
        <v>290</v>
      </c>
      <c r="C105" s="146">
        <v>39</v>
      </c>
      <c r="D105" s="146">
        <v>9</v>
      </c>
      <c r="E105" s="146">
        <v>10</v>
      </c>
      <c r="F105" s="146">
        <v>8</v>
      </c>
      <c r="G105" s="146">
        <v>7</v>
      </c>
      <c r="H105" s="146">
        <v>4</v>
      </c>
      <c r="I105" s="146">
        <v>1</v>
      </c>
      <c r="J105" s="146">
        <v>0</v>
      </c>
      <c r="K105" s="146">
        <v>0</v>
      </c>
      <c r="L105" s="146">
        <v>352</v>
      </c>
      <c r="M105" s="146">
        <v>350</v>
      </c>
      <c r="N105" s="146">
        <v>2</v>
      </c>
      <c r="O105" s="146">
        <v>0</v>
      </c>
      <c r="P105" s="146">
        <v>9</v>
      </c>
      <c r="Q105" s="146">
        <v>2531635</v>
      </c>
      <c r="R105" s="146">
        <v>59583</v>
      </c>
      <c r="S105" s="146">
        <v>0</v>
      </c>
      <c r="T105" s="146">
        <v>0</v>
      </c>
      <c r="U105" s="146">
        <v>0</v>
      </c>
      <c r="V105" s="155">
        <v>5319</v>
      </c>
    </row>
    <row r="106" spans="1:22" ht="14.25">
      <c r="A106" s="152">
        <v>5321</v>
      </c>
      <c r="B106" s="153" t="s">
        <v>291</v>
      </c>
      <c r="C106" s="146">
        <v>10</v>
      </c>
      <c r="D106" s="146">
        <v>2</v>
      </c>
      <c r="E106" s="146">
        <v>2</v>
      </c>
      <c r="F106" s="146">
        <v>3</v>
      </c>
      <c r="G106" s="146">
        <v>2</v>
      </c>
      <c r="H106" s="146">
        <v>1</v>
      </c>
      <c r="I106" s="146">
        <v>0</v>
      </c>
      <c r="J106" s="146">
        <v>0</v>
      </c>
      <c r="K106" s="146">
        <v>0</v>
      </c>
      <c r="L106" s="146">
        <v>68</v>
      </c>
      <c r="M106" s="146">
        <v>68</v>
      </c>
      <c r="N106" s="146">
        <v>0</v>
      </c>
      <c r="O106" s="146">
        <v>5</v>
      </c>
      <c r="P106" s="146">
        <v>0</v>
      </c>
      <c r="Q106" s="146">
        <v>257831</v>
      </c>
      <c r="R106" s="146">
        <v>1894</v>
      </c>
      <c r="S106" s="146">
        <v>0</v>
      </c>
      <c r="T106" s="146">
        <v>0</v>
      </c>
      <c r="U106" s="146">
        <v>0</v>
      </c>
      <c r="V106" s="155">
        <v>5321</v>
      </c>
    </row>
    <row r="107" spans="1:22" ht="14.25">
      <c r="A107" s="152">
        <v>5322</v>
      </c>
      <c r="B107" s="153" t="s">
        <v>292</v>
      </c>
      <c r="C107" s="146">
        <v>9</v>
      </c>
      <c r="D107" s="146">
        <v>3</v>
      </c>
      <c r="E107" s="146">
        <v>4</v>
      </c>
      <c r="F107" s="146">
        <v>1</v>
      </c>
      <c r="G107" s="146">
        <v>1</v>
      </c>
      <c r="H107" s="146">
        <v>0</v>
      </c>
      <c r="I107" s="146">
        <v>0</v>
      </c>
      <c r="J107" s="146">
        <v>0</v>
      </c>
      <c r="K107" s="146">
        <v>0</v>
      </c>
      <c r="L107" s="146">
        <v>46</v>
      </c>
      <c r="M107" s="146">
        <v>46</v>
      </c>
      <c r="N107" s="146">
        <v>0</v>
      </c>
      <c r="O107" s="146">
        <v>1</v>
      </c>
      <c r="P107" s="146">
        <v>1</v>
      </c>
      <c r="Q107" s="146">
        <v>457274</v>
      </c>
      <c r="R107" s="146">
        <v>0</v>
      </c>
      <c r="S107" s="146">
        <v>0</v>
      </c>
      <c r="T107" s="146">
        <v>0</v>
      </c>
      <c r="U107" s="146">
        <v>0</v>
      </c>
      <c r="V107" s="155">
        <v>5322</v>
      </c>
    </row>
    <row r="108" spans="1:22" ht="14.25">
      <c r="A108" s="152">
        <v>5329</v>
      </c>
      <c r="B108" s="153" t="s">
        <v>293</v>
      </c>
      <c r="C108" s="146">
        <v>21</v>
      </c>
      <c r="D108" s="146">
        <v>2</v>
      </c>
      <c r="E108" s="146">
        <v>7</v>
      </c>
      <c r="F108" s="146">
        <v>7</v>
      </c>
      <c r="G108" s="146">
        <v>2</v>
      </c>
      <c r="H108" s="146">
        <v>3</v>
      </c>
      <c r="I108" s="146">
        <v>0</v>
      </c>
      <c r="J108" s="146">
        <v>0</v>
      </c>
      <c r="K108" s="146">
        <v>0</v>
      </c>
      <c r="L108" s="146">
        <v>165</v>
      </c>
      <c r="M108" s="146">
        <v>163</v>
      </c>
      <c r="N108" s="146">
        <v>2</v>
      </c>
      <c r="O108" s="146">
        <v>2</v>
      </c>
      <c r="P108" s="146">
        <v>1</v>
      </c>
      <c r="Q108" s="146">
        <v>768567</v>
      </c>
      <c r="R108" s="146">
        <v>7354</v>
      </c>
      <c r="S108" s="146">
        <v>0</v>
      </c>
      <c r="T108" s="146">
        <v>0</v>
      </c>
      <c r="U108" s="146">
        <v>0</v>
      </c>
      <c r="V108" s="155">
        <v>5329</v>
      </c>
    </row>
    <row r="109" spans="1:22" ht="14.25">
      <c r="A109" s="152">
        <v>5331</v>
      </c>
      <c r="B109" s="153" t="s">
        <v>294</v>
      </c>
      <c r="C109" s="146">
        <v>10</v>
      </c>
      <c r="D109" s="146">
        <v>0</v>
      </c>
      <c r="E109" s="146">
        <v>0</v>
      </c>
      <c r="F109" s="146">
        <v>2</v>
      </c>
      <c r="G109" s="146">
        <v>2</v>
      </c>
      <c r="H109" s="146">
        <v>3</v>
      </c>
      <c r="I109" s="146">
        <v>1</v>
      </c>
      <c r="J109" s="146">
        <v>2</v>
      </c>
      <c r="K109" s="146">
        <v>0</v>
      </c>
      <c r="L109" s="146">
        <v>303</v>
      </c>
      <c r="M109" s="146">
        <v>303</v>
      </c>
      <c r="N109" s="146">
        <v>0</v>
      </c>
      <c r="O109" s="146">
        <v>0</v>
      </c>
      <c r="P109" s="146">
        <v>11</v>
      </c>
      <c r="Q109" s="154" t="s">
        <v>197</v>
      </c>
      <c r="R109" s="154" t="s">
        <v>587</v>
      </c>
      <c r="S109" s="146">
        <v>0</v>
      </c>
      <c r="T109" s="146">
        <v>0</v>
      </c>
      <c r="U109" s="146">
        <v>0</v>
      </c>
      <c r="V109" s="155">
        <v>5331</v>
      </c>
    </row>
    <row r="110" spans="1:22" ht="14.25">
      <c r="A110" s="152">
        <v>5332</v>
      </c>
      <c r="B110" s="153" t="s">
        <v>295</v>
      </c>
      <c r="C110" s="146">
        <v>2</v>
      </c>
      <c r="D110" s="146">
        <v>0</v>
      </c>
      <c r="E110" s="146">
        <v>2</v>
      </c>
      <c r="F110" s="146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7</v>
      </c>
      <c r="M110" s="146">
        <v>7</v>
      </c>
      <c r="N110" s="146">
        <v>0</v>
      </c>
      <c r="O110" s="146">
        <v>0</v>
      </c>
      <c r="P110" s="146">
        <v>0</v>
      </c>
      <c r="Q110" s="154" t="s">
        <v>197</v>
      </c>
      <c r="R110" s="154" t="s">
        <v>587</v>
      </c>
      <c r="S110" s="146">
        <v>0</v>
      </c>
      <c r="T110" s="146">
        <v>0</v>
      </c>
      <c r="U110" s="146">
        <v>0</v>
      </c>
      <c r="V110" s="155">
        <v>5332</v>
      </c>
    </row>
    <row r="111" spans="1:22" ht="14.25">
      <c r="A111" s="152">
        <v>5341</v>
      </c>
      <c r="B111" s="153" t="s">
        <v>296</v>
      </c>
      <c r="C111" s="146">
        <v>3</v>
      </c>
      <c r="D111" s="146">
        <v>0</v>
      </c>
      <c r="E111" s="146">
        <v>1</v>
      </c>
      <c r="F111" s="146">
        <v>1</v>
      </c>
      <c r="G111" s="146">
        <v>1</v>
      </c>
      <c r="H111" s="146">
        <v>0</v>
      </c>
      <c r="I111" s="146">
        <v>0</v>
      </c>
      <c r="J111" s="146">
        <v>0</v>
      </c>
      <c r="K111" s="146">
        <v>0</v>
      </c>
      <c r="L111" s="146">
        <v>20</v>
      </c>
      <c r="M111" s="146">
        <v>20</v>
      </c>
      <c r="N111" s="146">
        <v>0</v>
      </c>
      <c r="O111" s="146">
        <v>0</v>
      </c>
      <c r="P111" s="146">
        <v>0</v>
      </c>
      <c r="Q111" s="146">
        <v>342654</v>
      </c>
      <c r="R111" s="146">
        <v>0</v>
      </c>
      <c r="S111" s="146">
        <v>0</v>
      </c>
      <c r="T111" s="146">
        <v>0</v>
      </c>
      <c r="U111" s="146">
        <v>0</v>
      </c>
      <c r="V111" s="155">
        <v>5341</v>
      </c>
    </row>
    <row r="112" spans="1:22" ht="14.25">
      <c r="A112" s="152">
        <v>5342</v>
      </c>
      <c r="B112" s="153" t="s">
        <v>297</v>
      </c>
      <c r="C112" s="146">
        <v>12</v>
      </c>
      <c r="D112" s="146">
        <v>1</v>
      </c>
      <c r="E112" s="146">
        <v>3</v>
      </c>
      <c r="F112" s="146">
        <v>1</v>
      </c>
      <c r="G112" s="146">
        <v>5</v>
      </c>
      <c r="H112" s="146">
        <v>0</v>
      </c>
      <c r="I112" s="146">
        <v>1</v>
      </c>
      <c r="J112" s="146">
        <v>1</v>
      </c>
      <c r="K112" s="146">
        <v>0</v>
      </c>
      <c r="L112" s="146">
        <v>162</v>
      </c>
      <c r="M112" s="146">
        <v>162</v>
      </c>
      <c r="N112" s="146">
        <v>0</v>
      </c>
      <c r="O112" s="146">
        <v>0</v>
      </c>
      <c r="P112" s="146">
        <v>0</v>
      </c>
      <c r="Q112" s="146">
        <v>1457916</v>
      </c>
      <c r="R112" s="146">
        <v>51683</v>
      </c>
      <c r="S112" s="146">
        <v>0</v>
      </c>
      <c r="T112" s="146">
        <v>0</v>
      </c>
      <c r="U112" s="146">
        <v>0</v>
      </c>
      <c r="V112" s="155">
        <v>5342</v>
      </c>
    </row>
    <row r="113" spans="1:22" ht="14.25">
      <c r="A113" s="152">
        <v>5349</v>
      </c>
      <c r="B113" s="153" t="s">
        <v>298</v>
      </c>
      <c r="C113" s="146">
        <v>7</v>
      </c>
      <c r="D113" s="146">
        <v>1</v>
      </c>
      <c r="E113" s="146">
        <v>2</v>
      </c>
      <c r="F113" s="146">
        <v>2</v>
      </c>
      <c r="G113" s="146">
        <v>1</v>
      </c>
      <c r="H113" s="146">
        <v>1</v>
      </c>
      <c r="I113" s="146">
        <v>0</v>
      </c>
      <c r="J113" s="146">
        <v>0</v>
      </c>
      <c r="K113" s="146">
        <v>0</v>
      </c>
      <c r="L113" s="146">
        <v>58</v>
      </c>
      <c r="M113" s="146">
        <v>58</v>
      </c>
      <c r="N113" s="146">
        <v>0</v>
      </c>
      <c r="O113" s="146">
        <v>0</v>
      </c>
      <c r="P113" s="146">
        <v>2</v>
      </c>
      <c r="Q113" s="146">
        <v>321182</v>
      </c>
      <c r="R113" s="146">
        <v>58653</v>
      </c>
      <c r="S113" s="146">
        <v>0</v>
      </c>
      <c r="T113" s="146">
        <v>0</v>
      </c>
      <c r="U113" s="146">
        <v>0</v>
      </c>
      <c r="V113" s="155">
        <v>5349</v>
      </c>
    </row>
    <row r="114" spans="1:22" ht="14.25">
      <c r="A114" s="152">
        <v>5351</v>
      </c>
      <c r="B114" s="153" t="s">
        <v>299</v>
      </c>
      <c r="C114" s="146">
        <v>1</v>
      </c>
      <c r="D114" s="146">
        <v>0</v>
      </c>
      <c r="E114" s="146">
        <v>1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4</v>
      </c>
      <c r="M114" s="146">
        <v>4</v>
      </c>
      <c r="N114" s="146">
        <v>0</v>
      </c>
      <c r="O114" s="146">
        <v>0</v>
      </c>
      <c r="P114" s="146">
        <v>0</v>
      </c>
      <c r="Q114" s="154" t="s">
        <v>300</v>
      </c>
      <c r="R114" s="154" t="s">
        <v>587</v>
      </c>
      <c r="S114" s="146">
        <v>0</v>
      </c>
      <c r="T114" s="146">
        <v>0</v>
      </c>
      <c r="U114" s="146">
        <v>0</v>
      </c>
      <c r="V114" s="155">
        <v>5351</v>
      </c>
    </row>
    <row r="115" spans="1:22" ht="14.25">
      <c r="A115" s="152">
        <v>5352</v>
      </c>
      <c r="B115" s="153" t="s">
        <v>301</v>
      </c>
      <c r="C115" s="146">
        <v>5</v>
      </c>
      <c r="D115" s="146">
        <v>1</v>
      </c>
      <c r="E115" s="146">
        <v>2</v>
      </c>
      <c r="F115" s="146">
        <v>2</v>
      </c>
      <c r="G115" s="146">
        <v>0</v>
      </c>
      <c r="H115" s="146">
        <v>0</v>
      </c>
      <c r="I115" s="146">
        <v>0</v>
      </c>
      <c r="J115" s="146">
        <v>0</v>
      </c>
      <c r="K115" s="146">
        <v>0</v>
      </c>
      <c r="L115" s="146">
        <v>19</v>
      </c>
      <c r="M115" s="146">
        <v>19</v>
      </c>
      <c r="N115" s="146">
        <v>0</v>
      </c>
      <c r="O115" s="146">
        <v>0</v>
      </c>
      <c r="P115" s="146">
        <v>1</v>
      </c>
      <c r="Q115" s="154" t="s">
        <v>300</v>
      </c>
      <c r="R115" s="154" t="s">
        <v>587</v>
      </c>
      <c r="S115" s="146">
        <v>0</v>
      </c>
      <c r="T115" s="146">
        <v>0</v>
      </c>
      <c r="U115" s="146">
        <v>0</v>
      </c>
      <c r="V115" s="155">
        <v>5352</v>
      </c>
    </row>
    <row r="116" spans="1:22" ht="14.25">
      <c r="A116" s="152">
        <v>5361</v>
      </c>
      <c r="B116" s="153" t="s">
        <v>302</v>
      </c>
      <c r="C116" s="146">
        <v>3</v>
      </c>
      <c r="D116" s="146">
        <v>1</v>
      </c>
      <c r="E116" s="146">
        <v>1</v>
      </c>
      <c r="F116" s="146">
        <v>1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11</v>
      </c>
      <c r="M116" s="146">
        <v>11</v>
      </c>
      <c r="N116" s="146">
        <v>0</v>
      </c>
      <c r="O116" s="146">
        <v>0</v>
      </c>
      <c r="P116" s="146">
        <v>0</v>
      </c>
      <c r="Q116" s="154" t="s">
        <v>300</v>
      </c>
      <c r="R116" s="154" t="s">
        <v>587</v>
      </c>
      <c r="S116" s="146">
        <v>0</v>
      </c>
      <c r="T116" s="146">
        <v>0</v>
      </c>
      <c r="U116" s="146">
        <v>0</v>
      </c>
      <c r="V116" s="155">
        <v>5361</v>
      </c>
    </row>
    <row r="117" spans="1:22" ht="14.25">
      <c r="A117" s="152">
        <v>5362</v>
      </c>
      <c r="B117" s="153" t="s">
        <v>303</v>
      </c>
      <c r="C117" s="146">
        <v>2</v>
      </c>
      <c r="D117" s="146">
        <v>1</v>
      </c>
      <c r="E117" s="146">
        <v>0</v>
      </c>
      <c r="F117" s="146">
        <v>0</v>
      </c>
      <c r="G117" s="146">
        <v>1</v>
      </c>
      <c r="H117" s="146">
        <v>0</v>
      </c>
      <c r="I117" s="146">
        <v>0</v>
      </c>
      <c r="J117" s="146">
        <v>0</v>
      </c>
      <c r="K117" s="146">
        <v>0</v>
      </c>
      <c r="L117" s="146">
        <v>13</v>
      </c>
      <c r="M117" s="146">
        <v>13</v>
      </c>
      <c r="N117" s="146">
        <v>0</v>
      </c>
      <c r="O117" s="146">
        <v>0</v>
      </c>
      <c r="P117" s="146">
        <v>0</v>
      </c>
      <c r="Q117" s="154" t="s">
        <v>300</v>
      </c>
      <c r="R117" s="154" t="s">
        <v>587</v>
      </c>
      <c r="S117" s="146">
        <v>0</v>
      </c>
      <c r="T117" s="146">
        <v>0</v>
      </c>
      <c r="U117" s="146">
        <v>0</v>
      </c>
      <c r="V117" s="155">
        <v>5362</v>
      </c>
    </row>
    <row r="118" spans="1:22" ht="14.25">
      <c r="A118" s="152">
        <v>5363</v>
      </c>
      <c r="B118" s="153" t="s">
        <v>304</v>
      </c>
      <c r="C118" s="146">
        <v>3</v>
      </c>
      <c r="D118" s="146">
        <v>0</v>
      </c>
      <c r="E118" s="146">
        <v>1</v>
      </c>
      <c r="F118" s="146">
        <v>1</v>
      </c>
      <c r="G118" s="146">
        <v>1</v>
      </c>
      <c r="H118" s="146">
        <v>0</v>
      </c>
      <c r="I118" s="146">
        <v>0</v>
      </c>
      <c r="J118" s="146">
        <v>0</v>
      </c>
      <c r="K118" s="146">
        <v>0</v>
      </c>
      <c r="L118" s="146">
        <v>20</v>
      </c>
      <c r="M118" s="146">
        <v>20</v>
      </c>
      <c r="N118" s="146">
        <v>0</v>
      </c>
      <c r="O118" s="146">
        <v>0</v>
      </c>
      <c r="P118" s="146">
        <v>0</v>
      </c>
      <c r="Q118" s="146">
        <v>37064</v>
      </c>
      <c r="R118" s="146">
        <v>0</v>
      </c>
      <c r="S118" s="146">
        <v>0</v>
      </c>
      <c r="T118" s="146">
        <v>0</v>
      </c>
      <c r="U118" s="146">
        <v>0</v>
      </c>
      <c r="V118" s="155">
        <v>5363</v>
      </c>
    </row>
    <row r="119" spans="1:22" ht="14.25">
      <c r="A119" s="152">
        <v>5364</v>
      </c>
      <c r="B119" s="153" t="s">
        <v>305</v>
      </c>
      <c r="C119" s="146">
        <v>13</v>
      </c>
      <c r="D119" s="146">
        <v>5</v>
      </c>
      <c r="E119" s="146">
        <v>0</v>
      </c>
      <c r="F119" s="146">
        <v>2</v>
      </c>
      <c r="G119" s="146">
        <v>6</v>
      </c>
      <c r="H119" s="146">
        <v>0</v>
      </c>
      <c r="I119" s="146">
        <v>0</v>
      </c>
      <c r="J119" s="146">
        <v>0</v>
      </c>
      <c r="K119" s="146">
        <v>0</v>
      </c>
      <c r="L119" s="146">
        <v>100</v>
      </c>
      <c r="M119" s="146">
        <v>98</v>
      </c>
      <c r="N119" s="146">
        <v>2</v>
      </c>
      <c r="O119" s="146">
        <v>2</v>
      </c>
      <c r="P119" s="146">
        <v>0</v>
      </c>
      <c r="Q119" s="146">
        <v>163119</v>
      </c>
      <c r="R119" s="146">
        <v>368</v>
      </c>
      <c r="S119" s="146">
        <v>0</v>
      </c>
      <c r="T119" s="146">
        <v>0</v>
      </c>
      <c r="U119" s="146">
        <v>0</v>
      </c>
      <c r="V119" s="155">
        <v>5364</v>
      </c>
    </row>
    <row r="120" spans="1:22" ht="14.25">
      <c r="A120" s="152">
        <v>5369</v>
      </c>
      <c r="B120" s="153" t="s">
        <v>306</v>
      </c>
      <c r="C120" s="146">
        <v>0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146">
        <v>0</v>
      </c>
      <c r="J120" s="146">
        <v>0</v>
      </c>
      <c r="K120" s="146">
        <v>0</v>
      </c>
      <c r="L120" s="146">
        <v>0</v>
      </c>
      <c r="M120" s="146">
        <v>0</v>
      </c>
      <c r="N120" s="146">
        <v>0</v>
      </c>
      <c r="O120" s="146">
        <v>0</v>
      </c>
      <c r="P120" s="146">
        <v>0</v>
      </c>
      <c r="Q120" s="146">
        <v>0</v>
      </c>
      <c r="R120" s="146">
        <v>0</v>
      </c>
      <c r="S120" s="146">
        <v>0</v>
      </c>
      <c r="T120" s="146">
        <v>0</v>
      </c>
      <c r="U120" s="146">
        <v>0</v>
      </c>
      <c r="V120" s="155">
        <v>5369</v>
      </c>
    </row>
    <row r="121" spans="1:22" ht="14.25">
      <c r="A121" s="152">
        <v>5411</v>
      </c>
      <c r="B121" s="153" t="s">
        <v>307</v>
      </c>
      <c r="C121" s="146">
        <v>11</v>
      </c>
      <c r="D121" s="146">
        <v>4</v>
      </c>
      <c r="E121" s="146">
        <v>2</v>
      </c>
      <c r="F121" s="146">
        <v>4</v>
      </c>
      <c r="G121" s="146">
        <v>0</v>
      </c>
      <c r="H121" s="146">
        <v>1</v>
      </c>
      <c r="I121" s="146">
        <v>0</v>
      </c>
      <c r="J121" s="146">
        <v>0</v>
      </c>
      <c r="K121" s="146">
        <v>0</v>
      </c>
      <c r="L121" s="146">
        <v>60</v>
      </c>
      <c r="M121" s="146">
        <v>55</v>
      </c>
      <c r="N121" s="146">
        <v>5</v>
      </c>
      <c r="O121" s="146">
        <v>0</v>
      </c>
      <c r="P121" s="146">
        <v>0</v>
      </c>
      <c r="Q121" s="146">
        <v>230269</v>
      </c>
      <c r="R121" s="146">
        <v>2056</v>
      </c>
      <c r="S121" s="146">
        <v>0</v>
      </c>
      <c r="T121" s="146">
        <v>0</v>
      </c>
      <c r="U121" s="146">
        <v>0</v>
      </c>
      <c r="V121" s="155">
        <v>5411</v>
      </c>
    </row>
    <row r="122" spans="1:22" ht="14.25">
      <c r="A122" s="152">
        <v>5412</v>
      </c>
      <c r="B122" s="153" t="s">
        <v>308</v>
      </c>
      <c r="C122" s="146">
        <v>6</v>
      </c>
      <c r="D122" s="146">
        <v>1</v>
      </c>
      <c r="E122" s="146">
        <v>1</v>
      </c>
      <c r="F122" s="146">
        <v>2</v>
      </c>
      <c r="G122" s="146">
        <v>2</v>
      </c>
      <c r="H122" s="146">
        <v>0</v>
      </c>
      <c r="I122" s="146">
        <v>0</v>
      </c>
      <c r="J122" s="146">
        <v>0</v>
      </c>
      <c r="K122" s="146">
        <v>0</v>
      </c>
      <c r="L122" s="146">
        <v>55</v>
      </c>
      <c r="M122" s="146">
        <v>55</v>
      </c>
      <c r="N122" s="146">
        <v>0</v>
      </c>
      <c r="O122" s="146">
        <v>0</v>
      </c>
      <c r="P122" s="146">
        <v>5</v>
      </c>
      <c r="Q122" s="146">
        <v>435572</v>
      </c>
      <c r="R122" s="146">
        <v>124099</v>
      </c>
      <c r="S122" s="146">
        <v>0</v>
      </c>
      <c r="T122" s="146">
        <v>0</v>
      </c>
      <c r="U122" s="146">
        <v>0</v>
      </c>
      <c r="V122" s="155">
        <v>5412</v>
      </c>
    </row>
    <row r="123" spans="1:22" ht="14.25">
      <c r="A123" s="152">
        <v>5413</v>
      </c>
      <c r="B123" s="153" t="s">
        <v>309</v>
      </c>
      <c r="C123" s="146">
        <v>14</v>
      </c>
      <c r="D123" s="146">
        <v>4</v>
      </c>
      <c r="E123" s="146">
        <v>4</v>
      </c>
      <c r="F123" s="146">
        <v>6</v>
      </c>
      <c r="G123" s="146">
        <v>0</v>
      </c>
      <c r="H123" s="146">
        <v>0</v>
      </c>
      <c r="I123" s="146">
        <v>0</v>
      </c>
      <c r="J123" s="146">
        <v>0</v>
      </c>
      <c r="K123" s="146">
        <v>0</v>
      </c>
      <c r="L123" s="146">
        <v>59</v>
      </c>
      <c r="M123" s="146">
        <v>54</v>
      </c>
      <c r="N123" s="146">
        <v>5</v>
      </c>
      <c r="O123" s="146">
        <v>1</v>
      </c>
      <c r="P123" s="146">
        <v>0</v>
      </c>
      <c r="Q123" s="146">
        <v>789648</v>
      </c>
      <c r="R123" s="146">
        <v>30916</v>
      </c>
      <c r="S123" s="146">
        <v>0</v>
      </c>
      <c r="T123" s="146">
        <v>0</v>
      </c>
      <c r="U123" s="146">
        <v>0</v>
      </c>
      <c r="V123" s="155">
        <v>5413</v>
      </c>
    </row>
    <row r="124" spans="1:22" ht="14.25">
      <c r="A124" s="152">
        <v>5414</v>
      </c>
      <c r="B124" s="153" t="s">
        <v>310</v>
      </c>
      <c r="C124" s="146">
        <v>17</v>
      </c>
      <c r="D124" s="146">
        <v>3</v>
      </c>
      <c r="E124" s="146">
        <v>0</v>
      </c>
      <c r="F124" s="146">
        <v>6</v>
      </c>
      <c r="G124" s="146">
        <v>3</v>
      </c>
      <c r="H124" s="146">
        <v>4</v>
      </c>
      <c r="I124" s="146">
        <v>0</v>
      </c>
      <c r="J124" s="146">
        <v>1</v>
      </c>
      <c r="K124" s="146">
        <v>0</v>
      </c>
      <c r="L124" s="146">
        <v>255</v>
      </c>
      <c r="M124" s="146">
        <v>255</v>
      </c>
      <c r="N124" s="146">
        <v>0</v>
      </c>
      <c r="O124" s="146">
        <v>0</v>
      </c>
      <c r="P124" s="146">
        <v>1</v>
      </c>
      <c r="Q124" s="146">
        <v>857964</v>
      </c>
      <c r="R124" s="146">
        <v>159760</v>
      </c>
      <c r="S124" s="146">
        <v>0</v>
      </c>
      <c r="T124" s="146">
        <v>0</v>
      </c>
      <c r="U124" s="146">
        <v>0</v>
      </c>
      <c r="V124" s="155">
        <v>5414</v>
      </c>
    </row>
    <row r="125" spans="1:22" ht="14.25">
      <c r="A125" s="152">
        <v>5419</v>
      </c>
      <c r="B125" s="153" t="s">
        <v>311</v>
      </c>
      <c r="C125" s="146">
        <v>82</v>
      </c>
      <c r="D125" s="146">
        <v>23</v>
      </c>
      <c r="E125" s="146">
        <v>21</v>
      </c>
      <c r="F125" s="146">
        <v>25</v>
      </c>
      <c r="G125" s="146">
        <v>11</v>
      </c>
      <c r="H125" s="146">
        <v>1</v>
      </c>
      <c r="I125" s="146">
        <v>1</v>
      </c>
      <c r="J125" s="146">
        <v>0</v>
      </c>
      <c r="K125" s="146">
        <v>0</v>
      </c>
      <c r="L125" s="146">
        <v>471</v>
      </c>
      <c r="M125" s="146">
        <v>466</v>
      </c>
      <c r="N125" s="146">
        <v>5</v>
      </c>
      <c r="O125" s="146">
        <v>5</v>
      </c>
      <c r="P125" s="146">
        <v>5</v>
      </c>
      <c r="Q125" s="146">
        <v>3230260</v>
      </c>
      <c r="R125" s="146">
        <v>78359</v>
      </c>
      <c r="S125" s="146">
        <v>0</v>
      </c>
      <c r="T125" s="146">
        <v>0</v>
      </c>
      <c r="U125" s="146">
        <v>0</v>
      </c>
      <c r="V125" s="155">
        <v>5419</v>
      </c>
    </row>
    <row r="126" spans="1:22" ht="14.25">
      <c r="A126" s="152">
        <v>5421</v>
      </c>
      <c r="B126" s="153" t="s">
        <v>312</v>
      </c>
      <c r="C126" s="146">
        <v>15</v>
      </c>
      <c r="D126" s="146">
        <v>4</v>
      </c>
      <c r="E126" s="146">
        <v>1</v>
      </c>
      <c r="F126" s="146">
        <v>3</v>
      </c>
      <c r="G126" s="146">
        <v>2</v>
      </c>
      <c r="H126" s="146">
        <v>0</v>
      </c>
      <c r="I126" s="146">
        <v>2</v>
      </c>
      <c r="J126" s="146">
        <v>3</v>
      </c>
      <c r="K126" s="146">
        <v>0</v>
      </c>
      <c r="L126" s="146">
        <v>334</v>
      </c>
      <c r="M126" s="146">
        <v>330</v>
      </c>
      <c r="N126" s="146">
        <v>4</v>
      </c>
      <c r="O126" s="146">
        <v>1</v>
      </c>
      <c r="P126" s="146">
        <v>11</v>
      </c>
      <c r="Q126" s="154" t="s">
        <v>300</v>
      </c>
      <c r="R126" s="154" t="s">
        <v>587</v>
      </c>
      <c r="S126" s="146">
        <v>0</v>
      </c>
      <c r="T126" s="146">
        <v>0</v>
      </c>
      <c r="U126" s="146">
        <v>0</v>
      </c>
      <c r="V126" s="155">
        <v>5421</v>
      </c>
    </row>
    <row r="127" spans="1:22" ht="33.75" customHeight="1">
      <c r="A127" s="152">
        <v>5422</v>
      </c>
      <c r="B127" s="153" t="s">
        <v>313</v>
      </c>
      <c r="C127" s="146">
        <v>46</v>
      </c>
      <c r="D127" s="146">
        <v>7</v>
      </c>
      <c r="E127" s="146">
        <v>8</v>
      </c>
      <c r="F127" s="146">
        <v>18</v>
      </c>
      <c r="G127" s="146">
        <v>10</v>
      </c>
      <c r="H127" s="146">
        <v>1</v>
      </c>
      <c r="I127" s="146">
        <v>1</v>
      </c>
      <c r="J127" s="146">
        <v>0</v>
      </c>
      <c r="K127" s="146">
        <v>1</v>
      </c>
      <c r="L127" s="146">
        <v>589</v>
      </c>
      <c r="M127" s="146">
        <v>567</v>
      </c>
      <c r="N127" s="146">
        <v>22</v>
      </c>
      <c r="O127" s="146">
        <v>3</v>
      </c>
      <c r="P127" s="146">
        <v>0</v>
      </c>
      <c r="Q127" s="146">
        <v>1564021</v>
      </c>
      <c r="R127" s="146">
        <v>8769</v>
      </c>
      <c r="S127" s="146">
        <v>0</v>
      </c>
      <c r="T127" s="146">
        <v>0</v>
      </c>
      <c r="U127" s="146">
        <v>0</v>
      </c>
      <c r="V127" s="155">
        <v>5422</v>
      </c>
    </row>
    <row r="128" spans="1:22" ht="14.25">
      <c r="A128" s="152">
        <v>5423</v>
      </c>
      <c r="B128" s="153" t="s">
        <v>314</v>
      </c>
      <c r="C128" s="146">
        <v>1</v>
      </c>
      <c r="D128" s="146">
        <v>0</v>
      </c>
      <c r="E128" s="146">
        <v>0</v>
      </c>
      <c r="F128" s="146">
        <v>1</v>
      </c>
      <c r="G128" s="146">
        <v>0</v>
      </c>
      <c r="H128" s="146">
        <v>0</v>
      </c>
      <c r="I128" s="146">
        <v>0</v>
      </c>
      <c r="J128" s="146">
        <v>0</v>
      </c>
      <c r="K128" s="146">
        <v>0</v>
      </c>
      <c r="L128" s="146">
        <v>6</v>
      </c>
      <c r="M128" s="146">
        <v>6</v>
      </c>
      <c r="N128" s="146">
        <v>0</v>
      </c>
      <c r="O128" s="146">
        <v>0</v>
      </c>
      <c r="P128" s="146">
        <v>1</v>
      </c>
      <c r="Q128" s="154" t="s">
        <v>300</v>
      </c>
      <c r="R128" s="154" t="s">
        <v>587</v>
      </c>
      <c r="S128" s="146">
        <v>0</v>
      </c>
      <c r="T128" s="146">
        <v>0</v>
      </c>
      <c r="U128" s="146">
        <v>0</v>
      </c>
      <c r="V128" s="155">
        <v>5423</v>
      </c>
    </row>
    <row r="129" spans="1:22" ht="14.25">
      <c r="A129" s="152">
        <v>5431</v>
      </c>
      <c r="B129" s="153" t="s">
        <v>315</v>
      </c>
      <c r="C129" s="146">
        <v>19</v>
      </c>
      <c r="D129" s="146">
        <v>2</v>
      </c>
      <c r="E129" s="146">
        <v>6</v>
      </c>
      <c r="F129" s="146">
        <v>5</v>
      </c>
      <c r="G129" s="146">
        <v>3</v>
      </c>
      <c r="H129" s="146">
        <v>2</v>
      </c>
      <c r="I129" s="146">
        <v>0</v>
      </c>
      <c r="J129" s="146">
        <v>0</v>
      </c>
      <c r="K129" s="146">
        <v>1</v>
      </c>
      <c r="L129" s="146">
        <v>395</v>
      </c>
      <c r="M129" s="146">
        <v>393</v>
      </c>
      <c r="N129" s="146">
        <v>2</v>
      </c>
      <c r="O129" s="146">
        <v>0</v>
      </c>
      <c r="P129" s="146">
        <v>0</v>
      </c>
      <c r="Q129" s="146">
        <v>1961514</v>
      </c>
      <c r="R129" s="146">
        <v>316631</v>
      </c>
      <c r="S129" s="146">
        <v>0</v>
      </c>
      <c r="T129" s="146">
        <v>0</v>
      </c>
      <c r="U129" s="146">
        <v>0</v>
      </c>
      <c r="V129" s="155">
        <v>5431</v>
      </c>
    </row>
    <row r="130" spans="1:22" ht="27">
      <c r="A130" s="152">
        <v>5432</v>
      </c>
      <c r="B130" s="153" t="s">
        <v>316</v>
      </c>
      <c r="C130" s="146">
        <v>49</v>
      </c>
      <c r="D130" s="146">
        <v>9</v>
      </c>
      <c r="E130" s="146">
        <v>9</v>
      </c>
      <c r="F130" s="146">
        <v>20</v>
      </c>
      <c r="G130" s="146">
        <v>3</v>
      </c>
      <c r="H130" s="146">
        <v>2</v>
      </c>
      <c r="I130" s="146">
        <v>6</v>
      </c>
      <c r="J130" s="146">
        <v>0</v>
      </c>
      <c r="K130" s="146">
        <v>0</v>
      </c>
      <c r="L130" s="146">
        <v>483</v>
      </c>
      <c r="M130" s="146">
        <v>482</v>
      </c>
      <c r="N130" s="146">
        <v>1</v>
      </c>
      <c r="O130" s="146">
        <v>0</v>
      </c>
      <c r="P130" s="146">
        <v>15</v>
      </c>
      <c r="Q130" s="146">
        <v>4687577</v>
      </c>
      <c r="R130" s="146">
        <v>274163</v>
      </c>
      <c r="S130" s="146">
        <v>0</v>
      </c>
      <c r="T130" s="146">
        <v>0</v>
      </c>
      <c r="U130" s="146">
        <v>0</v>
      </c>
      <c r="V130" s="155">
        <v>5432</v>
      </c>
    </row>
    <row r="131" spans="1:22" ht="14.25">
      <c r="A131" s="152">
        <v>5491</v>
      </c>
      <c r="B131" s="153" t="s">
        <v>317</v>
      </c>
      <c r="C131" s="146">
        <v>4</v>
      </c>
      <c r="D131" s="146">
        <v>1</v>
      </c>
      <c r="E131" s="146">
        <v>1</v>
      </c>
      <c r="F131" s="146">
        <v>0</v>
      </c>
      <c r="G131" s="146">
        <v>1</v>
      </c>
      <c r="H131" s="146">
        <v>1</v>
      </c>
      <c r="I131" s="146">
        <v>0</v>
      </c>
      <c r="J131" s="146">
        <v>0</v>
      </c>
      <c r="K131" s="146">
        <v>0</v>
      </c>
      <c r="L131" s="146">
        <v>41</v>
      </c>
      <c r="M131" s="146">
        <v>41</v>
      </c>
      <c r="N131" s="146">
        <v>0</v>
      </c>
      <c r="O131" s="146">
        <v>0</v>
      </c>
      <c r="P131" s="146">
        <v>0</v>
      </c>
      <c r="Q131" s="146">
        <v>72508</v>
      </c>
      <c r="R131" s="146">
        <v>56895</v>
      </c>
      <c r="S131" s="146">
        <v>0</v>
      </c>
      <c r="T131" s="146">
        <v>0</v>
      </c>
      <c r="U131" s="146">
        <v>0</v>
      </c>
      <c r="V131" s="155">
        <v>5491</v>
      </c>
    </row>
    <row r="132" spans="1:22" ht="27">
      <c r="A132" s="152">
        <v>5492</v>
      </c>
      <c r="B132" s="153" t="s">
        <v>318</v>
      </c>
      <c r="C132" s="146">
        <v>16</v>
      </c>
      <c r="D132" s="146">
        <v>1</v>
      </c>
      <c r="E132" s="146">
        <v>3</v>
      </c>
      <c r="F132" s="146">
        <v>7</v>
      </c>
      <c r="G132" s="146">
        <v>4</v>
      </c>
      <c r="H132" s="146">
        <v>1</v>
      </c>
      <c r="I132" s="146">
        <v>0</v>
      </c>
      <c r="J132" s="146">
        <v>0</v>
      </c>
      <c r="K132" s="146">
        <v>0</v>
      </c>
      <c r="L132" s="146">
        <v>130</v>
      </c>
      <c r="M132" s="146">
        <v>130</v>
      </c>
      <c r="N132" s="146">
        <v>0</v>
      </c>
      <c r="O132" s="146">
        <v>0</v>
      </c>
      <c r="P132" s="146">
        <v>0</v>
      </c>
      <c r="Q132" s="146">
        <v>644263</v>
      </c>
      <c r="R132" s="146">
        <v>32118</v>
      </c>
      <c r="S132" s="146">
        <v>0</v>
      </c>
      <c r="T132" s="146">
        <v>0</v>
      </c>
      <c r="U132" s="146">
        <v>0</v>
      </c>
      <c r="V132" s="155">
        <v>5492</v>
      </c>
    </row>
    <row r="133" spans="1:22" ht="27">
      <c r="A133" s="152">
        <v>5493</v>
      </c>
      <c r="B133" s="153" t="s">
        <v>319</v>
      </c>
      <c r="C133" s="146">
        <v>28</v>
      </c>
      <c r="D133" s="146">
        <v>5</v>
      </c>
      <c r="E133" s="146">
        <v>7</v>
      </c>
      <c r="F133" s="146">
        <v>8</v>
      </c>
      <c r="G133" s="146">
        <v>4</v>
      </c>
      <c r="H133" s="146">
        <v>2</v>
      </c>
      <c r="I133" s="146">
        <v>2</v>
      </c>
      <c r="J133" s="146">
        <v>0</v>
      </c>
      <c r="K133" s="146">
        <v>0</v>
      </c>
      <c r="L133" s="146">
        <v>288</v>
      </c>
      <c r="M133" s="146">
        <v>288</v>
      </c>
      <c r="N133" s="146">
        <v>0</v>
      </c>
      <c r="O133" s="146">
        <v>6</v>
      </c>
      <c r="P133" s="146">
        <v>2</v>
      </c>
      <c r="Q133" s="146">
        <v>2282526</v>
      </c>
      <c r="R133" s="146">
        <v>144445</v>
      </c>
      <c r="S133" s="146">
        <v>0</v>
      </c>
      <c r="T133" s="146">
        <v>0</v>
      </c>
      <c r="U133" s="146">
        <v>0</v>
      </c>
      <c r="V133" s="155">
        <v>5493</v>
      </c>
    </row>
    <row r="134" spans="1:22" ht="14.25">
      <c r="A134" s="152">
        <v>5511</v>
      </c>
      <c r="B134" s="153" t="s">
        <v>320</v>
      </c>
      <c r="C134" s="146">
        <v>15</v>
      </c>
      <c r="D134" s="146">
        <v>4</v>
      </c>
      <c r="E134" s="146">
        <v>3</v>
      </c>
      <c r="F134" s="146">
        <v>6</v>
      </c>
      <c r="G134" s="146">
        <v>1</v>
      </c>
      <c r="H134" s="146">
        <v>1</v>
      </c>
      <c r="I134" s="146">
        <v>0</v>
      </c>
      <c r="J134" s="146">
        <v>0</v>
      </c>
      <c r="K134" s="146">
        <v>0</v>
      </c>
      <c r="L134" s="146">
        <v>89</v>
      </c>
      <c r="M134" s="146">
        <v>89</v>
      </c>
      <c r="N134" s="146">
        <v>0</v>
      </c>
      <c r="O134" s="146">
        <v>0</v>
      </c>
      <c r="P134" s="146">
        <v>3</v>
      </c>
      <c r="Q134" s="146">
        <v>737571</v>
      </c>
      <c r="R134" s="146">
        <v>7575</v>
      </c>
      <c r="S134" s="146">
        <v>0</v>
      </c>
      <c r="T134" s="146">
        <v>0</v>
      </c>
      <c r="U134" s="146">
        <v>0</v>
      </c>
      <c r="V134" s="155">
        <v>5511</v>
      </c>
    </row>
    <row r="135" spans="1:22" ht="14.25">
      <c r="A135" s="152">
        <v>5512</v>
      </c>
      <c r="B135" s="153" t="s">
        <v>321</v>
      </c>
      <c r="C135" s="146">
        <v>3</v>
      </c>
      <c r="D135" s="146">
        <v>0</v>
      </c>
      <c r="E135" s="146">
        <v>1</v>
      </c>
      <c r="F135" s="146">
        <v>1</v>
      </c>
      <c r="G135" s="146">
        <v>1</v>
      </c>
      <c r="H135" s="146">
        <v>0</v>
      </c>
      <c r="I135" s="146">
        <v>0</v>
      </c>
      <c r="J135" s="146">
        <v>0</v>
      </c>
      <c r="K135" s="146">
        <v>0</v>
      </c>
      <c r="L135" s="146">
        <v>28</v>
      </c>
      <c r="M135" s="146">
        <v>28</v>
      </c>
      <c r="N135" s="146">
        <v>0</v>
      </c>
      <c r="O135" s="146">
        <v>0</v>
      </c>
      <c r="P135" s="146">
        <v>0</v>
      </c>
      <c r="Q135" s="146">
        <v>73876</v>
      </c>
      <c r="R135" s="146">
        <v>0</v>
      </c>
      <c r="S135" s="146">
        <v>0</v>
      </c>
      <c r="T135" s="146">
        <v>0</v>
      </c>
      <c r="U135" s="146">
        <v>0</v>
      </c>
      <c r="V135" s="155">
        <v>5512</v>
      </c>
    </row>
    <row r="136" spans="1:22" ht="14.25">
      <c r="A136" s="152">
        <v>5513</v>
      </c>
      <c r="B136" s="153" t="s">
        <v>322</v>
      </c>
      <c r="C136" s="146">
        <v>4</v>
      </c>
      <c r="D136" s="146">
        <v>1</v>
      </c>
      <c r="E136" s="146">
        <v>2</v>
      </c>
      <c r="F136" s="146">
        <v>1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17</v>
      </c>
      <c r="M136" s="146">
        <v>17</v>
      </c>
      <c r="N136" s="146">
        <v>0</v>
      </c>
      <c r="O136" s="146">
        <v>0</v>
      </c>
      <c r="P136" s="146">
        <v>0</v>
      </c>
      <c r="Q136" s="146">
        <v>33690</v>
      </c>
      <c r="R136" s="146">
        <v>268</v>
      </c>
      <c r="S136" s="146">
        <v>0</v>
      </c>
      <c r="T136" s="146">
        <v>0</v>
      </c>
      <c r="U136" s="146">
        <v>0</v>
      </c>
      <c r="V136" s="155">
        <v>5513</v>
      </c>
    </row>
    <row r="137" spans="1:22" ht="14.25">
      <c r="A137" s="152">
        <v>5514</v>
      </c>
      <c r="B137" s="153" t="s">
        <v>323</v>
      </c>
      <c r="C137" s="146">
        <v>2</v>
      </c>
      <c r="D137" s="146">
        <v>1</v>
      </c>
      <c r="E137" s="146">
        <v>0</v>
      </c>
      <c r="F137" s="146">
        <v>1</v>
      </c>
      <c r="G137" s="146">
        <v>0</v>
      </c>
      <c r="H137" s="146">
        <v>0</v>
      </c>
      <c r="I137" s="146">
        <v>0</v>
      </c>
      <c r="J137" s="146">
        <v>0</v>
      </c>
      <c r="K137" s="146">
        <v>0</v>
      </c>
      <c r="L137" s="146">
        <v>7</v>
      </c>
      <c r="M137" s="146">
        <v>7</v>
      </c>
      <c r="N137" s="146">
        <v>0</v>
      </c>
      <c r="O137" s="146">
        <v>0</v>
      </c>
      <c r="P137" s="146">
        <v>0</v>
      </c>
      <c r="Q137" s="154" t="s">
        <v>300</v>
      </c>
      <c r="R137" s="154" t="s">
        <v>587</v>
      </c>
      <c r="S137" s="146">
        <v>0</v>
      </c>
      <c r="T137" s="146">
        <v>0</v>
      </c>
      <c r="U137" s="146">
        <v>0</v>
      </c>
      <c r="V137" s="155">
        <v>5514</v>
      </c>
    </row>
    <row r="138" spans="1:22" ht="14.25">
      <c r="A138" s="152">
        <v>5515</v>
      </c>
      <c r="B138" s="153" t="s">
        <v>324</v>
      </c>
      <c r="C138" s="146">
        <v>3</v>
      </c>
      <c r="D138" s="146">
        <v>0</v>
      </c>
      <c r="E138" s="146">
        <v>1</v>
      </c>
      <c r="F138" s="146">
        <v>1</v>
      </c>
      <c r="G138" s="146">
        <v>1</v>
      </c>
      <c r="H138" s="146">
        <v>0</v>
      </c>
      <c r="I138" s="146">
        <v>0</v>
      </c>
      <c r="J138" s="146">
        <v>0</v>
      </c>
      <c r="K138" s="146">
        <v>0</v>
      </c>
      <c r="L138" s="146">
        <v>20</v>
      </c>
      <c r="M138" s="146">
        <v>20</v>
      </c>
      <c r="N138" s="146">
        <v>0</v>
      </c>
      <c r="O138" s="146">
        <v>0</v>
      </c>
      <c r="P138" s="146">
        <v>0</v>
      </c>
      <c r="Q138" s="146">
        <v>42354</v>
      </c>
      <c r="R138" s="146">
        <v>3920</v>
      </c>
      <c r="S138" s="146">
        <v>0</v>
      </c>
      <c r="T138" s="146">
        <v>0</v>
      </c>
      <c r="U138" s="146">
        <v>0</v>
      </c>
      <c r="V138" s="155">
        <v>5515</v>
      </c>
    </row>
    <row r="139" spans="1:22" ht="14.25">
      <c r="A139" s="152">
        <v>5519</v>
      </c>
      <c r="B139" s="153" t="s">
        <v>325</v>
      </c>
      <c r="C139" s="146">
        <v>1</v>
      </c>
      <c r="D139" s="146">
        <v>1</v>
      </c>
      <c r="E139" s="146">
        <v>0</v>
      </c>
      <c r="F139" s="146">
        <v>0</v>
      </c>
      <c r="G139" s="146">
        <v>0</v>
      </c>
      <c r="H139" s="146">
        <v>0</v>
      </c>
      <c r="I139" s="146">
        <v>0</v>
      </c>
      <c r="J139" s="146">
        <v>0</v>
      </c>
      <c r="K139" s="146">
        <v>0</v>
      </c>
      <c r="L139" s="146">
        <v>2</v>
      </c>
      <c r="M139" s="146">
        <v>2</v>
      </c>
      <c r="N139" s="146">
        <v>0</v>
      </c>
      <c r="O139" s="146">
        <v>0</v>
      </c>
      <c r="P139" s="146">
        <v>1</v>
      </c>
      <c r="Q139" s="154" t="s">
        <v>300</v>
      </c>
      <c r="R139" s="154" t="s">
        <v>587</v>
      </c>
      <c r="S139" s="146">
        <v>0</v>
      </c>
      <c r="T139" s="146">
        <v>0</v>
      </c>
      <c r="U139" s="146">
        <v>0</v>
      </c>
      <c r="V139" s="155">
        <v>5519</v>
      </c>
    </row>
    <row r="140" spans="1:22" ht="14.25">
      <c r="A140" s="152">
        <v>5521</v>
      </c>
      <c r="B140" s="153" t="s">
        <v>326</v>
      </c>
      <c r="C140" s="146">
        <v>31</v>
      </c>
      <c r="D140" s="146">
        <v>1</v>
      </c>
      <c r="E140" s="146">
        <v>3</v>
      </c>
      <c r="F140" s="146">
        <v>9</v>
      </c>
      <c r="G140" s="146">
        <v>6</v>
      </c>
      <c r="H140" s="146">
        <v>7</v>
      </c>
      <c r="I140" s="146">
        <v>5</v>
      </c>
      <c r="J140" s="146">
        <v>0</v>
      </c>
      <c r="K140" s="146">
        <v>0</v>
      </c>
      <c r="L140" s="146">
        <v>495</v>
      </c>
      <c r="M140" s="146">
        <v>495</v>
      </c>
      <c r="N140" s="146">
        <v>0</v>
      </c>
      <c r="O140" s="146">
        <v>0</v>
      </c>
      <c r="P140" s="146">
        <v>18</v>
      </c>
      <c r="Q140" s="146">
        <v>6517751</v>
      </c>
      <c r="R140" s="146">
        <v>341</v>
      </c>
      <c r="S140" s="146">
        <v>0</v>
      </c>
      <c r="T140" s="146">
        <v>0</v>
      </c>
      <c r="U140" s="146">
        <v>0</v>
      </c>
      <c r="V140" s="155">
        <v>5521</v>
      </c>
    </row>
    <row r="141" spans="1:22" ht="14.25">
      <c r="A141" s="152">
        <v>5522</v>
      </c>
      <c r="B141" s="153" t="s">
        <v>327</v>
      </c>
      <c r="C141" s="146">
        <v>12</v>
      </c>
      <c r="D141" s="146">
        <v>4</v>
      </c>
      <c r="E141" s="146">
        <v>0</v>
      </c>
      <c r="F141" s="146">
        <v>4</v>
      </c>
      <c r="G141" s="146">
        <v>2</v>
      </c>
      <c r="H141" s="146">
        <v>1</v>
      </c>
      <c r="I141" s="146">
        <v>0</v>
      </c>
      <c r="J141" s="146">
        <v>1</v>
      </c>
      <c r="K141" s="146">
        <v>0</v>
      </c>
      <c r="L141" s="146">
        <v>141</v>
      </c>
      <c r="M141" s="146">
        <v>139</v>
      </c>
      <c r="N141" s="146">
        <v>2</v>
      </c>
      <c r="O141" s="146">
        <v>0</v>
      </c>
      <c r="P141" s="146">
        <v>0</v>
      </c>
      <c r="Q141" s="146">
        <v>832719</v>
      </c>
      <c r="R141" s="146">
        <v>53444</v>
      </c>
      <c r="S141" s="146">
        <v>0</v>
      </c>
      <c r="T141" s="146">
        <v>0</v>
      </c>
      <c r="U141" s="146">
        <v>0</v>
      </c>
      <c r="V141" s="155">
        <v>5522</v>
      </c>
    </row>
    <row r="142" spans="1:22" ht="14.25">
      <c r="A142" s="152">
        <v>5523</v>
      </c>
      <c r="B142" s="153" t="s">
        <v>328</v>
      </c>
      <c r="C142" s="146">
        <v>19</v>
      </c>
      <c r="D142" s="146">
        <v>5</v>
      </c>
      <c r="E142" s="146">
        <v>3</v>
      </c>
      <c r="F142" s="146">
        <v>5</v>
      </c>
      <c r="G142" s="146">
        <v>3</v>
      </c>
      <c r="H142" s="146">
        <v>1</v>
      </c>
      <c r="I142" s="146">
        <v>0</v>
      </c>
      <c r="J142" s="146">
        <v>2</v>
      </c>
      <c r="K142" s="146">
        <v>0</v>
      </c>
      <c r="L142" s="146">
        <v>212</v>
      </c>
      <c r="M142" s="146">
        <v>210</v>
      </c>
      <c r="N142" s="146">
        <v>2</v>
      </c>
      <c r="O142" s="146">
        <v>81</v>
      </c>
      <c r="P142" s="146">
        <v>22</v>
      </c>
      <c r="Q142" s="146">
        <v>941286</v>
      </c>
      <c r="R142" s="146">
        <v>412</v>
      </c>
      <c r="S142" s="146">
        <v>0</v>
      </c>
      <c r="T142" s="146">
        <v>0</v>
      </c>
      <c r="U142" s="146">
        <v>0</v>
      </c>
      <c r="V142" s="155">
        <v>5523</v>
      </c>
    </row>
    <row r="143" spans="1:22" ht="14.25">
      <c r="A143" s="152">
        <v>5524</v>
      </c>
      <c r="B143" s="153" t="s">
        <v>329</v>
      </c>
      <c r="C143" s="146">
        <v>3</v>
      </c>
      <c r="D143" s="146">
        <v>0</v>
      </c>
      <c r="E143" s="146">
        <v>0</v>
      </c>
      <c r="F143" s="146">
        <v>1</v>
      </c>
      <c r="G143" s="146">
        <v>2</v>
      </c>
      <c r="H143" s="146">
        <v>0</v>
      </c>
      <c r="I143" s="146">
        <v>0</v>
      </c>
      <c r="J143" s="146">
        <v>0</v>
      </c>
      <c r="K143" s="146">
        <v>0</v>
      </c>
      <c r="L143" s="146">
        <v>35</v>
      </c>
      <c r="M143" s="146">
        <v>35</v>
      </c>
      <c r="N143" s="146">
        <v>0</v>
      </c>
      <c r="O143" s="146">
        <v>0</v>
      </c>
      <c r="P143" s="146">
        <v>0</v>
      </c>
      <c r="Q143" s="146">
        <v>84574</v>
      </c>
      <c r="R143" s="146">
        <v>1347</v>
      </c>
      <c r="S143" s="146">
        <v>0</v>
      </c>
      <c r="T143" s="146">
        <v>0</v>
      </c>
      <c r="U143" s="146">
        <v>0</v>
      </c>
      <c r="V143" s="155">
        <v>5524</v>
      </c>
    </row>
    <row r="144" spans="1:22" ht="14.25">
      <c r="A144" s="152">
        <v>5531</v>
      </c>
      <c r="B144" s="153" t="s">
        <v>330</v>
      </c>
      <c r="C144" s="146">
        <v>7</v>
      </c>
      <c r="D144" s="146">
        <v>0</v>
      </c>
      <c r="E144" s="146">
        <v>2</v>
      </c>
      <c r="F144" s="146">
        <v>3</v>
      </c>
      <c r="G144" s="146">
        <v>0</v>
      </c>
      <c r="H144" s="146">
        <v>0</v>
      </c>
      <c r="I144" s="146">
        <v>2</v>
      </c>
      <c r="J144" s="146">
        <v>0</v>
      </c>
      <c r="K144" s="146">
        <v>0</v>
      </c>
      <c r="L144" s="146">
        <v>109</v>
      </c>
      <c r="M144" s="146">
        <v>109</v>
      </c>
      <c r="N144" s="146">
        <v>0</v>
      </c>
      <c r="O144" s="146">
        <v>0</v>
      </c>
      <c r="P144" s="146">
        <v>0</v>
      </c>
      <c r="Q144" s="146">
        <v>664659</v>
      </c>
      <c r="R144" s="146">
        <v>9087</v>
      </c>
      <c r="S144" s="146">
        <v>0</v>
      </c>
      <c r="T144" s="146">
        <v>0</v>
      </c>
      <c r="U144" s="146">
        <v>0</v>
      </c>
      <c r="V144" s="155">
        <v>5531</v>
      </c>
    </row>
    <row r="145" spans="1:22" ht="14.25">
      <c r="A145" s="152">
        <v>5532</v>
      </c>
      <c r="B145" s="153" t="s">
        <v>331</v>
      </c>
      <c r="C145" s="146">
        <v>12</v>
      </c>
      <c r="D145" s="146">
        <v>4</v>
      </c>
      <c r="E145" s="146">
        <v>2</v>
      </c>
      <c r="F145" s="146">
        <v>4</v>
      </c>
      <c r="G145" s="146">
        <v>1</v>
      </c>
      <c r="H145" s="146">
        <v>1</v>
      </c>
      <c r="I145" s="146">
        <v>0</v>
      </c>
      <c r="J145" s="146">
        <v>0</v>
      </c>
      <c r="K145" s="146">
        <v>0</v>
      </c>
      <c r="L145" s="146">
        <v>72</v>
      </c>
      <c r="M145" s="146">
        <v>67</v>
      </c>
      <c r="N145" s="146">
        <v>5</v>
      </c>
      <c r="O145" s="146">
        <v>0</v>
      </c>
      <c r="P145" s="146">
        <v>0</v>
      </c>
      <c r="Q145" s="146">
        <v>238748</v>
      </c>
      <c r="R145" s="146">
        <v>10289</v>
      </c>
      <c r="S145" s="146">
        <v>0</v>
      </c>
      <c r="T145" s="146">
        <v>0</v>
      </c>
      <c r="U145" s="146">
        <v>0</v>
      </c>
      <c r="V145" s="155">
        <v>5532</v>
      </c>
    </row>
    <row r="146" spans="1:22" ht="14.25">
      <c r="A146" s="152">
        <v>5591</v>
      </c>
      <c r="B146" s="153" t="s">
        <v>332</v>
      </c>
      <c r="C146" s="146">
        <v>21</v>
      </c>
      <c r="D146" s="146">
        <v>7</v>
      </c>
      <c r="E146" s="146">
        <v>5</v>
      </c>
      <c r="F146" s="146">
        <v>4</v>
      </c>
      <c r="G146" s="146">
        <v>5</v>
      </c>
      <c r="H146" s="146">
        <v>0</v>
      </c>
      <c r="I146" s="146">
        <v>0</v>
      </c>
      <c r="J146" s="146">
        <v>0</v>
      </c>
      <c r="K146" s="146">
        <v>0</v>
      </c>
      <c r="L146" s="146">
        <v>120</v>
      </c>
      <c r="M146" s="146">
        <v>112</v>
      </c>
      <c r="N146" s="146">
        <v>8</v>
      </c>
      <c r="O146" s="146">
        <v>2</v>
      </c>
      <c r="P146" s="146">
        <v>1</v>
      </c>
      <c r="Q146" s="146">
        <v>424679</v>
      </c>
      <c r="R146" s="146">
        <v>17143</v>
      </c>
      <c r="S146" s="146">
        <v>0</v>
      </c>
      <c r="T146" s="146">
        <v>0</v>
      </c>
      <c r="U146" s="146">
        <v>0</v>
      </c>
      <c r="V146" s="155">
        <v>5591</v>
      </c>
    </row>
    <row r="147" spans="1:22" ht="14.25">
      <c r="A147" s="152">
        <v>5592</v>
      </c>
      <c r="B147" s="153" t="s">
        <v>333</v>
      </c>
      <c r="C147" s="146">
        <v>4</v>
      </c>
      <c r="D147" s="146">
        <v>1</v>
      </c>
      <c r="E147" s="146">
        <v>0</v>
      </c>
      <c r="F147" s="146">
        <v>2</v>
      </c>
      <c r="G147" s="146">
        <v>0</v>
      </c>
      <c r="H147" s="146">
        <v>1</v>
      </c>
      <c r="I147" s="146">
        <v>0</v>
      </c>
      <c r="J147" s="146">
        <v>0</v>
      </c>
      <c r="K147" s="146">
        <v>0</v>
      </c>
      <c r="L147" s="146">
        <v>44</v>
      </c>
      <c r="M147" s="146">
        <v>42</v>
      </c>
      <c r="N147" s="146">
        <v>2</v>
      </c>
      <c r="O147" s="146">
        <v>7</v>
      </c>
      <c r="P147" s="146">
        <v>0</v>
      </c>
      <c r="Q147" s="146">
        <v>512325</v>
      </c>
      <c r="R147" s="146">
        <v>0</v>
      </c>
      <c r="S147" s="146">
        <v>0</v>
      </c>
      <c r="T147" s="146">
        <v>0</v>
      </c>
      <c r="U147" s="146">
        <v>0</v>
      </c>
      <c r="V147" s="155">
        <v>5592</v>
      </c>
    </row>
    <row r="148" spans="1:22" ht="14.25">
      <c r="A148" s="152">
        <v>5593</v>
      </c>
      <c r="B148" s="153" t="s">
        <v>334</v>
      </c>
      <c r="C148" s="146">
        <v>0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146">
        <v>0</v>
      </c>
      <c r="J148" s="146">
        <v>0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v>0</v>
      </c>
      <c r="Q148" s="146">
        <v>0</v>
      </c>
      <c r="R148" s="146">
        <v>0</v>
      </c>
      <c r="S148" s="146">
        <v>0</v>
      </c>
      <c r="T148" s="146">
        <v>0</v>
      </c>
      <c r="U148" s="146">
        <v>0</v>
      </c>
      <c r="V148" s="155">
        <v>5593</v>
      </c>
    </row>
    <row r="149" spans="1:22" ht="14.25">
      <c r="A149" s="152">
        <v>5594</v>
      </c>
      <c r="B149" s="153" t="s">
        <v>335</v>
      </c>
      <c r="C149" s="146">
        <v>3</v>
      </c>
      <c r="D149" s="146">
        <v>2</v>
      </c>
      <c r="E149" s="146">
        <v>0</v>
      </c>
      <c r="F149" s="146">
        <v>0</v>
      </c>
      <c r="G149" s="146">
        <v>0</v>
      </c>
      <c r="H149" s="146">
        <v>1</v>
      </c>
      <c r="I149" s="146">
        <v>0</v>
      </c>
      <c r="J149" s="146">
        <v>0</v>
      </c>
      <c r="K149" s="146">
        <v>0</v>
      </c>
      <c r="L149" s="146">
        <v>29</v>
      </c>
      <c r="M149" s="146">
        <v>29</v>
      </c>
      <c r="N149" s="146">
        <v>0</v>
      </c>
      <c r="O149" s="146">
        <v>0</v>
      </c>
      <c r="P149" s="146">
        <v>0</v>
      </c>
      <c r="Q149" s="146">
        <v>154926</v>
      </c>
      <c r="R149" s="146">
        <v>1866</v>
      </c>
      <c r="S149" s="146">
        <v>0</v>
      </c>
      <c r="T149" s="146">
        <v>0</v>
      </c>
      <c r="U149" s="146">
        <v>0</v>
      </c>
      <c r="V149" s="155">
        <v>5594</v>
      </c>
    </row>
    <row r="150" spans="1:22" ht="14.25">
      <c r="A150" s="152">
        <v>5595</v>
      </c>
      <c r="B150" s="153" t="s">
        <v>336</v>
      </c>
      <c r="C150" s="146">
        <v>0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146">
        <v>0</v>
      </c>
      <c r="P150" s="146">
        <v>0</v>
      </c>
      <c r="Q150" s="146">
        <v>0</v>
      </c>
      <c r="R150" s="146">
        <v>0</v>
      </c>
      <c r="S150" s="146">
        <v>0</v>
      </c>
      <c r="T150" s="146">
        <v>0</v>
      </c>
      <c r="U150" s="146">
        <v>0</v>
      </c>
      <c r="V150" s="155">
        <v>5595</v>
      </c>
    </row>
    <row r="151" spans="1:22" ht="14.25">
      <c r="A151" s="152">
        <v>5596</v>
      </c>
      <c r="B151" s="153" t="s">
        <v>337</v>
      </c>
      <c r="C151" s="146">
        <v>0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146">
        <v>0</v>
      </c>
      <c r="J151" s="146">
        <v>0</v>
      </c>
      <c r="K151" s="146">
        <v>0</v>
      </c>
      <c r="L151" s="146">
        <v>0</v>
      </c>
      <c r="M151" s="146">
        <v>0</v>
      </c>
      <c r="N151" s="146">
        <v>0</v>
      </c>
      <c r="O151" s="146">
        <v>0</v>
      </c>
      <c r="P151" s="146">
        <v>0</v>
      </c>
      <c r="Q151" s="146">
        <v>0</v>
      </c>
      <c r="R151" s="146">
        <v>0</v>
      </c>
      <c r="S151" s="146">
        <v>0</v>
      </c>
      <c r="T151" s="146">
        <v>0</v>
      </c>
      <c r="U151" s="146">
        <v>0</v>
      </c>
      <c r="V151" s="155">
        <v>5596</v>
      </c>
    </row>
    <row r="152" spans="1:22" ht="14.25">
      <c r="A152" s="152">
        <v>5597</v>
      </c>
      <c r="B152" s="153" t="s">
        <v>338</v>
      </c>
      <c r="C152" s="146">
        <v>4</v>
      </c>
      <c r="D152" s="146">
        <v>0</v>
      </c>
      <c r="E152" s="146">
        <v>0</v>
      </c>
      <c r="F152" s="146">
        <v>3</v>
      </c>
      <c r="G152" s="146">
        <v>0</v>
      </c>
      <c r="H152" s="146">
        <v>1</v>
      </c>
      <c r="I152" s="146">
        <v>0</v>
      </c>
      <c r="J152" s="146">
        <v>0</v>
      </c>
      <c r="K152" s="146">
        <v>0</v>
      </c>
      <c r="L152" s="146">
        <v>46</v>
      </c>
      <c r="M152" s="146">
        <v>46</v>
      </c>
      <c r="N152" s="146">
        <v>0</v>
      </c>
      <c r="O152" s="146">
        <v>0</v>
      </c>
      <c r="P152" s="146">
        <v>1</v>
      </c>
      <c r="Q152" s="146">
        <v>196893</v>
      </c>
      <c r="R152" s="146">
        <v>0</v>
      </c>
      <c r="S152" s="146">
        <v>0</v>
      </c>
      <c r="T152" s="146">
        <v>0</v>
      </c>
      <c r="U152" s="146">
        <v>0</v>
      </c>
      <c r="V152" s="155">
        <v>5597</v>
      </c>
    </row>
    <row r="153" spans="1:22" ht="14.25">
      <c r="A153" s="152">
        <v>5598</v>
      </c>
      <c r="B153" s="153" t="s">
        <v>339</v>
      </c>
      <c r="C153" s="146">
        <v>3</v>
      </c>
      <c r="D153" s="146">
        <v>2</v>
      </c>
      <c r="E153" s="146">
        <v>0</v>
      </c>
      <c r="F153" s="146">
        <v>0</v>
      </c>
      <c r="G153" s="146">
        <v>1</v>
      </c>
      <c r="H153" s="146">
        <v>0</v>
      </c>
      <c r="I153" s="146">
        <v>0</v>
      </c>
      <c r="J153" s="146">
        <v>0</v>
      </c>
      <c r="K153" s="146">
        <v>0</v>
      </c>
      <c r="L153" s="146">
        <v>17</v>
      </c>
      <c r="M153" s="146">
        <v>17</v>
      </c>
      <c r="N153" s="146">
        <v>0</v>
      </c>
      <c r="O153" s="146">
        <v>0</v>
      </c>
      <c r="P153" s="146">
        <v>2</v>
      </c>
      <c r="Q153" s="146">
        <v>0</v>
      </c>
      <c r="R153" s="146">
        <v>9726</v>
      </c>
      <c r="S153" s="146">
        <v>0</v>
      </c>
      <c r="T153" s="146">
        <v>0</v>
      </c>
      <c r="U153" s="146">
        <v>0</v>
      </c>
      <c r="V153" s="155">
        <v>5598</v>
      </c>
    </row>
    <row r="154" spans="1:22" ht="14.25">
      <c r="A154" s="152">
        <v>5599</v>
      </c>
      <c r="B154" s="153" t="s">
        <v>340</v>
      </c>
      <c r="C154" s="146">
        <v>53</v>
      </c>
      <c r="D154" s="146">
        <v>15</v>
      </c>
      <c r="E154" s="146">
        <v>13</v>
      </c>
      <c r="F154" s="146">
        <v>10</v>
      </c>
      <c r="G154" s="146">
        <v>7</v>
      </c>
      <c r="H154" s="146">
        <v>4</v>
      </c>
      <c r="I154" s="146">
        <v>2</v>
      </c>
      <c r="J154" s="146">
        <v>1</v>
      </c>
      <c r="K154" s="146">
        <v>1</v>
      </c>
      <c r="L154" s="146">
        <v>659</v>
      </c>
      <c r="M154" s="146">
        <v>645</v>
      </c>
      <c r="N154" s="146">
        <v>14</v>
      </c>
      <c r="O154" s="146">
        <v>1</v>
      </c>
      <c r="P154" s="146">
        <v>26</v>
      </c>
      <c r="Q154" s="146">
        <v>3689646</v>
      </c>
      <c r="R154" s="146">
        <v>38537</v>
      </c>
      <c r="S154" s="146">
        <v>0</v>
      </c>
      <c r="T154" s="146">
        <v>0</v>
      </c>
      <c r="U154" s="146">
        <v>0</v>
      </c>
      <c r="V154" s="155">
        <v>5599</v>
      </c>
    </row>
    <row r="155" spans="1:22" ht="14.25">
      <c r="A155" s="152">
        <v>5611</v>
      </c>
      <c r="B155" s="153" t="s">
        <v>229</v>
      </c>
      <c r="C155" s="146">
        <v>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146">
        <v>0</v>
      </c>
      <c r="J155" s="146">
        <v>1</v>
      </c>
      <c r="K155" s="146">
        <v>5</v>
      </c>
      <c r="L155" s="146">
        <v>797</v>
      </c>
      <c r="M155" s="146">
        <v>797</v>
      </c>
      <c r="N155" s="146">
        <v>0</v>
      </c>
      <c r="O155" s="146">
        <v>35</v>
      </c>
      <c r="P155" s="146">
        <v>257</v>
      </c>
      <c r="Q155" s="146">
        <v>2450563</v>
      </c>
      <c r="R155" s="146">
        <v>90007</v>
      </c>
      <c r="S155" s="146">
        <v>57838</v>
      </c>
      <c r="T155" s="146">
        <v>4</v>
      </c>
      <c r="U155" s="146">
        <v>2</v>
      </c>
      <c r="V155" s="155">
        <v>5611</v>
      </c>
    </row>
    <row r="156" spans="1:22" ht="35.25" customHeight="1">
      <c r="A156" s="152">
        <v>5699</v>
      </c>
      <c r="B156" s="153" t="s">
        <v>230</v>
      </c>
      <c r="C156" s="146">
        <v>8</v>
      </c>
      <c r="D156" s="146">
        <v>2</v>
      </c>
      <c r="E156" s="146">
        <v>2</v>
      </c>
      <c r="F156" s="146">
        <v>3</v>
      </c>
      <c r="G156" s="146">
        <v>1</v>
      </c>
      <c r="H156" s="146">
        <v>0</v>
      </c>
      <c r="I156" s="146">
        <v>0</v>
      </c>
      <c r="J156" s="146">
        <v>0</v>
      </c>
      <c r="K156" s="146">
        <v>0</v>
      </c>
      <c r="L156" s="146">
        <v>39</v>
      </c>
      <c r="M156" s="146">
        <v>32</v>
      </c>
      <c r="N156" s="146">
        <v>7</v>
      </c>
      <c r="O156" s="146">
        <v>5</v>
      </c>
      <c r="P156" s="146">
        <v>0</v>
      </c>
      <c r="Q156" s="146">
        <v>83447</v>
      </c>
      <c r="R156" s="146">
        <v>64</v>
      </c>
      <c r="S156" s="146">
        <v>2325</v>
      </c>
      <c r="T156" s="146">
        <v>3</v>
      </c>
      <c r="U156" s="146">
        <v>2</v>
      </c>
      <c r="V156" s="155">
        <v>5699</v>
      </c>
    </row>
    <row r="157" spans="1:22" ht="14.25">
      <c r="A157" s="152">
        <v>5711</v>
      </c>
      <c r="B157" s="153" t="s">
        <v>341</v>
      </c>
      <c r="C157" s="146">
        <v>20</v>
      </c>
      <c r="D157" s="146">
        <v>8</v>
      </c>
      <c r="E157" s="146">
        <v>4</v>
      </c>
      <c r="F157" s="146">
        <v>6</v>
      </c>
      <c r="G157" s="146">
        <v>2</v>
      </c>
      <c r="H157" s="146">
        <v>0</v>
      </c>
      <c r="I157" s="146">
        <v>0</v>
      </c>
      <c r="J157" s="146">
        <v>0</v>
      </c>
      <c r="K157" s="146">
        <v>0</v>
      </c>
      <c r="L157" s="146">
        <v>89</v>
      </c>
      <c r="M157" s="146">
        <v>74</v>
      </c>
      <c r="N157" s="146">
        <v>15</v>
      </c>
      <c r="O157" s="146">
        <v>0</v>
      </c>
      <c r="P157" s="146">
        <v>0</v>
      </c>
      <c r="Q157" s="146">
        <v>110429</v>
      </c>
      <c r="R157" s="146">
        <v>5918</v>
      </c>
      <c r="S157" s="146">
        <v>2351</v>
      </c>
      <c r="T157" s="146">
        <v>1</v>
      </c>
      <c r="U157" s="146">
        <v>12</v>
      </c>
      <c r="V157" s="155">
        <v>5711</v>
      </c>
    </row>
    <row r="158" spans="1:22" ht="14.25">
      <c r="A158" s="152">
        <v>5712</v>
      </c>
      <c r="B158" s="153" t="s">
        <v>342</v>
      </c>
      <c r="C158" s="146">
        <v>16</v>
      </c>
      <c r="D158" s="146">
        <v>13</v>
      </c>
      <c r="E158" s="146">
        <v>2</v>
      </c>
      <c r="F158" s="146">
        <v>1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34</v>
      </c>
      <c r="M158" s="146">
        <v>9</v>
      </c>
      <c r="N158" s="146">
        <v>25</v>
      </c>
      <c r="O158" s="146">
        <v>0</v>
      </c>
      <c r="P158" s="146">
        <v>0</v>
      </c>
      <c r="Q158" s="146">
        <v>18493</v>
      </c>
      <c r="R158" s="146">
        <v>458</v>
      </c>
      <c r="S158" s="146">
        <v>759</v>
      </c>
      <c r="T158" s="146">
        <v>0</v>
      </c>
      <c r="U158" s="146">
        <v>2</v>
      </c>
      <c r="V158" s="155">
        <v>5712</v>
      </c>
    </row>
    <row r="159" spans="1:22" ht="14.25">
      <c r="A159" s="152">
        <v>5721</v>
      </c>
      <c r="B159" s="153" t="s">
        <v>232</v>
      </c>
      <c r="C159" s="146">
        <v>35</v>
      </c>
      <c r="D159" s="146">
        <v>11</v>
      </c>
      <c r="E159" s="146">
        <v>11</v>
      </c>
      <c r="F159" s="146">
        <v>12</v>
      </c>
      <c r="G159" s="146">
        <v>1</v>
      </c>
      <c r="H159" s="146">
        <v>0</v>
      </c>
      <c r="I159" s="146">
        <v>0</v>
      </c>
      <c r="J159" s="146">
        <v>0</v>
      </c>
      <c r="K159" s="146">
        <v>0</v>
      </c>
      <c r="L159" s="146">
        <v>141</v>
      </c>
      <c r="M159" s="146">
        <v>122</v>
      </c>
      <c r="N159" s="146">
        <v>19</v>
      </c>
      <c r="O159" s="146">
        <v>0</v>
      </c>
      <c r="P159" s="146">
        <v>3</v>
      </c>
      <c r="Q159" s="146">
        <v>255133</v>
      </c>
      <c r="R159" s="146">
        <v>2068</v>
      </c>
      <c r="S159" s="146">
        <v>8283</v>
      </c>
      <c r="T159" s="146">
        <v>1</v>
      </c>
      <c r="U159" s="146">
        <v>25</v>
      </c>
      <c r="V159" s="155">
        <v>5721</v>
      </c>
    </row>
    <row r="160" spans="1:22" ht="14.25">
      <c r="A160" s="152">
        <v>5731</v>
      </c>
      <c r="B160" s="153" t="s">
        <v>343</v>
      </c>
      <c r="C160" s="146">
        <v>116</v>
      </c>
      <c r="D160" s="146">
        <v>57</v>
      </c>
      <c r="E160" s="146">
        <v>35</v>
      </c>
      <c r="F160" s="146">
        <v>15</v>
      </c>
      <c r="G160" s="146">
        <v>4</v>
      </c>
      <c r="H160" s="146">
        <v>1</v>
      </c>
      <c r="I160" s="146">
        <v>3</v>
      </c>
      <c r="J160" s="146">
        <v>1</v>
      </c>
      <c r="K160" s="146">
        <v>0</v>
      </c>
      <c r="L160" s="146">
        <v>517</v>
      </c>
      <c r="M160" s="146">
        <v>452</v>
      </c>
      <c r="N160" s="146">
        <v>65</v>
      </c>
      <c r="O160" s="146">
        <v>9</v>
      </c>
      <c r="P160" s="146">
        <v>48</v>
      </c>
      <c r="Q160" s="146">
        <v>855676</v>
      </c>
      <c r="R160" s="146">
        <v>3511</v>
      </c>
      <c r="S160" s="146">
        <v>19532</v>
      </c>
      <c r="T160" s="146">
        <v>15</v>
      </c>
      <c r="U160" s="146">
        <v>69</v>
      </c>
      <c r="V160" s="155">
        <v>5731</v>
      </c>
    </row>
    <row r="161" spans="1:22" ht="14.25">
      <c r="A161" s="152">
        <v>5732</v>
      </c>
      <c r="B161" s="153" t="s">
        <v>344</v>
      </c>
      <c r="C161" s="146">
        <v>4</v>
      </c>
      <c r="D161" s="146">
        <v>1</v>
      </c>
      <c r="E161" s="146">
        <v>0</v>
      </c>
      <c r="F161" s="146">
        <v>2</v>
      </c>
      <c r="G161" s="146">
        <v>1</v>
      </c>
      <c r="H161" s="146">
        <v>0</v>
      </c>
      <c r="I161" s="146">
        <v>0</v>
      </c>
      <c r="J161" s="146">
        <v>0</v>
      </c>
      <c r="K161" s="146">
        <v>0</v>
      </c>
      <c r="L161" s="146">
        <v>26</v>
      </c>
      <c r="M161" s="146">
        <v>26</v>
      </c>
      <c r="N161" s="146">
        <v>0</v>
      </c>
      <c r="O161" s="146">
        <v>0</v>
      </c>
      <c r="P161" s="146">
        <v>0</v>
      </c>
      <c r="Q161" s="146">
        <v>66886</v>
      </c>
      <c r="R161" s="146">
        <v>0</v>
      </c>
      <c r="S161" s="146">
        <v>2512</v>
      </c>
      <c r="T161" s="146">
        <v>3</v>
      </c>
      <c r="U161" s="146">
        <v>1</v>
      </c>
      <c r="V161" s="155">
        <v>5732</v>
      </c>
    </row>
    <row r="162" spans="1:22" ht="14.25">
      <c r="A162" s="152">
        <v>5741</v>
      </c>
      <c r="B162" s="153" t="s">
        <v>345</v>
      </c>
      <c r="C162" s="146">
        <v>25</v>
      </c>
      <c r="D162" s="146">
        <v>10</v>
      </c>
      <c r="E162" s="146">
        <v>5</v>
      </c>
      <c r="F162" s="146">
        <v>9</v>
      </c>
      <c r="G162" s="146">
        <v>1</v>
      </c>
      <c r="H162" s="146">
        <v>0</v>
      </c>
      <c r="I162" s="146">
        <v>0</v>
      </c>
      <c r="J162" s="146">
        <v>0</v>
      </c>
      <c r="K162" s="146">
        <v>0</v>
      </c>
      <c r="L162" s="146">
        <v>113</v>
      </c>
      <c r="M162" s="146">
        <v>101</v>
      </c>
      <c r="N162" s="146">
        <v>12</v>
      </c>
      <c r="O162" s="146">
        <v>0</v>
      </c>
      <c r="P162" s="146">
        <v>0</v>
      </c>
      <c r="Q162" s="146">
        <v>175946</v>
      </c>
      <c r="R162" s="146">
        <v>355</v>
      </c>
      <c r="S162" s="146">
        <v>3971</v>
      </c>
      <c r="T162" s="146">
        <v>3</v>
      </c>
      <c r="U162" s="146">
        <v>15</v>
      </c>
      <c r="V162" s="155">
        <v>5741</v>
      </c>
    </row>
    <row r="163" spans="1:22" ht="14.25">
      <c r="A163" s="152">
        <v>5742</v>
      </c>
      <c r="B163" s="153" t="s">
        <v>346</v>
      </c>
      <c r="C163" s="146">
        <v>0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v>0</v>
      </c>
      <c r="Q163" s="146">
        <v>0</v>
      </c>
      <c r="R163" s="146">
        <v>0</v>
      </c>
      <c r="S163" s="146">
        <v>0</v>
      </c>
      <c r="T163" s="146">
        <v>0</v>
      </c>
      <c r="U163" s="146">
        <v>0</v>
      </c>
      <c r="V163" s="155">
        <v>5742</v>
      </c>
    </row>
    <row r="164" spans="1:22" ht="14.25">
      <c r="A164" s="152">
        <v>5791</v>
      </c>
      <c r="B164" s="153" t="s">
        <v>347</v>
      </c>
      <c r="C164" s="146">
        <v>7</v>
      </c>
      <c r="D164" s="146">
        <v>2</v>
      </c>
      <c r="E164" s="146">
        <v>1</v>
      </c>
      <c r="F164" s="146">
        <v>2</v>
      </c>
      <c r="G164" s="146">
        <v>2</v>
      </c>
      <c r="H164" s="146">
        <v>0</v>
      </c>
      <c r="I164" s="146">
        <v>0</v>
      </c>
      <c r="J164" s="146">
        <v>0</v>
      </c>
      <c r="K164" s="146">
        <v>0</v>
      </c>
      <c r="L164" s="146">
        <v>49</v>
      </c>
      <c r="M164" s="146">
        <v>49</v>
      </c>
      <c r="N164" s="146">
        <v>0</v>
      </c>
      <c r="O164" s="146">
        <v>0</v>
      </c>
      <c r="P164" s="146">
        <v>2</v>
      </c>
      <c r="Q164" s="146">
        <v>65706</v>
      </c>
      <c r="R164" s="146">
        <v>0</v>
      </c>
      <c r="S164" s="146">
        <v>883</v>
      </c>
      <c r="T164" s="146">
        <v>0</v>
      </c>
      <c r="U164" s="146">
        <v>7</v>
      </c>
      <c r="V164" s="155">
        <v>5791</v>
      </c>
    </row>
    <row r="165" spans="1:22" ht="14.25">
      <c r="A165" s="152">
        <v>5792</v>
      </c>
      <c r="B165" s="153" t="s">
        <v>348</v>
      </c>
      <c r="C165" s="146">
        <v>6</v>
      </c>
      <c r="D165" s="146">
        <v>3</v>
      </c>
      <c r="E165" s="146">
        <v>1</v>
      </c>
      <c r="F165" s="146">
        <v>2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22</v>
      </c>
      <c r="M165" s="146">
        <v>21</v>
      </c>
      <c r="N165" s="146">
        <v>1</v>
      </c>
      <c r="O165" s="146">
        <v>0</v>
      </c>
      <c r="P165" s="146">
        <v>0</v>
      </c>
      <c r="Q165" s="146">
        <v>40309</v>
      </c>
      <c r="R165" s="146">
        <v>0</v>
      </c>
      <c r="S165" s="146">
        <v>1356</v>
      </c>
      <c r="T165" s="146">
        <v>2</v>
      </c>
      <c r="U165" s="146">
        <v>3</v>
      </c>
      <c r="V165" s="155">
        <v>5792</v>
      </c>
    </row>
    <row r="166" spans="1:22" ht="14.25">
      <c r="A166" s="152">
        <v>5793</v>
      </c>
      <c r="B166" s="153" t="s">
        <v>349</v>
      </c>
      <c r="C166" s="146">
        <v>26</v>
      </c>
      <c r="D166" s="146">
        <v>6</v>
      </c>
      <c r="E166" s="146">
        <v>6</v>
      </c>
      <c r="F166" s="146">
        <v>8</v>
      </c>
      <c r="G166" s="146">
        <v>5</v>
      </c>
      <c r="H166" s="146">
        <v>1</v>
      </c>
      <c r="I166" s="146">
        <v>0</v>
      </c>
      <c r="J166" s="146">
        <v>0</v>
      </c>
      <c r="K166" s="146">
        <v>0</v>
      </c>
      <c r="L166" s="146">
        <v>173</v>
      </c>
      <c r="M166" s="146">
        <v>162</v>
      </c>
      <c r="N166" s="146">
        <v>11</v>
      </c>
      <c r="O166" s="146">
        <v>6</v>
      </c>
      <c r="P166" s="146">
        <v>0</v>
      </c>
      <c r="Q166" s="146">
        <v>208821</v>
      </c>
      <c r="R166" s="146">
        <v>0</v>
      </c>
      <c r="S166" s="146">
        <v>9753</v>
      </c>
      <c r="T166" s="146">
        <v>10</v>
      </c>
      <c r="U166" s="146">
        <v>11</v>
      </c>
      <c r="V166" s="155">
        <v>5793</v>
      </c>
    </row>
    <row r="167" spans="1:22" ht="33" customHeight="1">
      <c r="A167" s="152">
        <v>5799</v>
      </c>
      <c r="B167" s="153" t="s">
        <v>350</v>
      </c>
      <c r="C167" s="146">
        <v>6</v>
      </c>
      <c r="D167" s="146">
        <v>2</v>
      </c>
      <c r="E167" s="146">
        <v>3</v>
      </c>
      <c r="F167" s="146">
        <v>0</v>
      </c>
      <c r="G167" s="146">
        <v>1</v>
      </c>
      <c r="H167" s="146">
        <v>0</v>
      </c>
      <c r="I167" s="146">
        <v>0</v>
      </c>
      <c r="J167" s="146">
        <v>0</v>
      </c>
      <c r="K167" s="146">
        <v>0</v>
      </c>
      <c r="L167" s="146">
        <v>30</v>
      </c>
      <c r="M167" s="146">
        <v>28</v>
      </c>
      <c r="N167" s="146">
        <v>2</v>
      </c>
      <c r="O167" s="146">
        <v>0</v>
      </c>
      <c r="P167" s="146">
        <v>0</v>
      </c>
      <c r="Q167" s="146">
        <v>45937</v>
      </c>
      <c r="R167" s="146">
        <v>4061</v>
      </c>
      <c r="S167" s="146">
        <v>893</v>
      </c>
      <c r="T167" s="146">
        <v>0</v>
      </c>
      <c r="U167" s="146">
        <v>5</v>
      </c>
      <c r="V167" s="155">
        <v>5799</v>
      </c>
    </row>
    <row r="168" spans="1:22" ht="14.25">
      <c r="A168" s="152">
        <v>5811</v>
      </c>
      <c r="B168" s="153" t="s">
        <v>236</v>
      </c>
      <c r="C168" s="146">
        <v>42</v>
      </c>
      <c r="D168" s="146">
        <v>4</v>
      </c>
      <c r="E168" s="146">
        <v>4</v>
      </c>
      <c r="F168" s="146">
        <v>5</v>
      </c>
      <c r="G168" s="146">
        <v>6</v>
      </c>
      <c r="H168" s="146">
        <v>5</v>
      </c>
      <c r="I168" s="146">
        <v>5</v>
      </c>
      <c r="J168" s="146">
        <v>12</v>
      </c>
      <c r="K168" s="146">
        <v>1</v>
      </c>
      <c r="L168" s="146">
        <v>1482</v>
      </c>
      <c r="M168" s="146">
        <v>1474</v>
      </c>
      <c r="N168" s="146">
        <v>8</v>
      </c>
      <c r="O168" s="146">
        <v>23</v>
      </c>
      <c r="P168" s="146">
        <v>5</v>
      </c>
      <c r="Q168" s="146">
        <v>3267124</v>
      </c>
      <c r="R168" s="146">
        <v>33</v>
      </c>
      <c r="S168" s="146">
        <v>47728</v>
      </c>
      <c r="T168" s="146">
        <v>38</v>
      </c>
      <c r="U168" s="146">
        <v>1</v>
      </c>
      <c r="V168" s="155">
        <v>5811</v>
      </c>
    </row>
    <row r="169" spans="1:22" ht="14.25">
      <c r="A169" s="152">
        <v>5821</v>
      </c>
      <c r="B169" s="153" t="s">
        <v>351</v>
      </c>
      <c r="C169" s="146">
        <v>36</v>
      </c>
      <c r="D169" s="146">
        <v>21</v>
      </c>
      <c r="E169" s="146">
        <v>5</v>
      </c>
      <c r="F169" s="146">
        <v>5</v>
      </c>
      <c r="G169" s="146">
        <v>4</v>
      </c>
      <c r="H169" s="146">
        <v>0</v>
      </c>
      <c r="I169" s="146">
        <v>1</v>
      </c>
      <c r="J169" s="146">
        <v>0</v>
      </c>
      <c r="K169" s="146">
        <v>0</v>
      </c>
      <c r="L169" s="146">
        <v>171</v>
      </c>
      <c r="M169" s="146">
        <v>142</v>
      </c>
      <c r="N169" s="146">
        <v>29</v>
      </c>
      <c r="O169" s="146">
        <v>4</v>
      </c>
      <c r="P169" s="146">
        <v>0</v>
      </c>
      <c r="Q169" s="146">
        <v>334866</v>
      </c>
      <c r="R169" s="146">
        <v>205</v>
      </c>
      <c r="S169" s="146">
        <v>1903</v>
      </c>
      <c r="T169" s="146">
        <v>4</v>
      </c>
      <c r="U169" s="146">
        <v>14</v>
      </c>
      <c r="V169" s="155">
        <v>5821</v>
      </c>
    </row>
    <row r="170" spans="1:22" ht="14.25">
      <c r="A170" s="152">
        <v>5822</v>
      </c>
      <c r="B170" s="153" t="s">
        <v>352</v>
      </c>
      <c r="C170" s="146">
        <v>5</v>
      </c>
      <c r="D170" s="146">
        <v>4</v>
      </c>
      <c r="E170" s="146">
        <v>0</v>
      </c>
      <c r="F170" s="146">
        <v>0</v>
      </c>
      <c r="G170" s="146">
        <v>1</v>
      </c>
      <c r="H170" s="146">
        <v>0</v>
      </c>
      <c r="I170" s="146">
        <v>0</v>
      </c>
      <c r="J170" s="146">
        <v>0</v>
      </c>
      <c r="K170" s="146">
        <v>0</v>
      </c>
      <c r="L170" s="146">
        <v>18</v>
      </c>
      <c r="M170" s="146">
        <v>15</v>
      </c>
      <c r="N170" s="146">
        <v>3</v>
      </c>
      <c r="O170" s="146">
        <v>0</v>
      </c>
      <c r="P170" s="146">
        <v>0</v>
      </c>
      <c r="Q170" s="146">
        <v>28942</v>
      </c>
      <c r="R170" s="146">
        <v>911</v>
      </c>
      <c r="S170" s="146">
        <v>342</v>
      </c>
      <c r="T170" s="146">
        <v>0</v>
      </c>
      <c r="U170" s="146">
        <v>3</v>
      </c>
      <c r="V170" s="155">
        <v>5822</v>
      </c>
    </row>
    <row r="171" spans="1:22" ht="14.25">
      <c r="A171" s="152">
        <v>5831</v>
      </c>
      <c r="B171" s="153" t="s">
        <v>353</v>
      </c>
      <c r="C171" s="146">
        <v>9</v>
      </c>
      <c r="D171" s="146">
        <v>2</v>
      </c>
      <c r="E171" s="146">
        <v>4</v>
      </c>
      <c r="F171" s="146">
        <v>1</v>
      </c>
      <c r="G171" s="146">
        <v>0</v>
      </c>
      <c r="H171" s="146">
        <v>2</v>
      </c>
      <c r="I171" s="146">
        <v>0</v>
      </c>
      <c r="J171" s="146">
        <v>0</v>
      </c>
      <c r="K171" s="146">
        <v>0</v>
      </c>
      <c r="L171" s="146">
        <v>70</v>
      </c>
      <c r="M171" s="146">
        <v>58</v>
      </c>
      <c r="N171" s="146">
        <v>12</v>
      </c>
      <c r="O171" s="146">
        <v>0</v>
      </c>
      <c r="P171" s="146">
        <v>0</v>
      </c>
      <c r="Q171" s="154" t="s">
        <v>300</v>
      </c>
      <c r="R171" s="154" t="s">
        <v>587</v>
      </c>
      <c r="S171" s="146">
        <v>1288</v>
      </c>
      <c r="T171" s="146">
        <v>2</v>
      </c>
      <c r="U171" s="146">
        <v>3</v>
      </c>
      <c r="V171" s="155">
        <v>5831</v>
      </c>
    </row>
    <row r="172" spans="1:22" ht="14.25">
      <c r="A172" s="152">
        <v>5832</v>
      </c>
      <c r="B172" s="153" t="s">
        <v>354</v>
      </c>
      <c r="C172" s="146">
        <v>2</v>
      </c>
      <c r="D172" s="146">
        <v>2</v>
      </c>
      <c r="E172" s="146">
        <v>0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2</v>
      </c>
      <c r="M172" s="146">
        <v>0</v>
      </c>
      <c r="N172" s="146">
        <v>2</v>
      </c>
      <c r="O172" s="146">
        <v>1</v>
      </c>
      <c r="P172" s="146">
        <v>0</v>
      </c>
      <c r="Q172" s="154" t="s">
        <v>300</v>
      </c>
      <c r="R172" s="154" t="s">
        <v>587</v>
      </c>
      <c r="S172" s="146">
        <v>0</v>
      </c>
      <c r="T172" s="146">
        <v>0</v>
      </c>
      <c r="U172" s="146">
        <v>0</v>
      </c>
      <c r="V172" s="155">
        <v>5832</v>
      </c>
    </row>
    <row r="173" spans="1:22" ht="14.25">
      <c r="A173" s="152">
        <v>5841</v>
      </c>
      <c r="B173" s="153" t="s">
        <v>239</v>
      </c>
      <c r="C173" s="146">
        <v>35</v>
      </c>
      <c r="D173" s="146">
        <v>27</v>
      </c>
      <c r="E173" s="146">
        <v>3</v>
      </c>
      <c r="F173" s="146">
        <v>3</v>
      </c>
      <c r="G173" s="146">
        <v>2</v>
      </c>
      <c r="H173" s="146">
        <v>0</v>
      </c>
      <c r="I173" s="146">
        <v>0</v>
      </c>
      <c r="J173" s="146">
        <v>0</v>
      </c>
      <c r="K173" s="146">
        <v>0</v>
      </c>
      <c r="L173" s="146">
        <v>101</v>
      </c>
      <c r="M173" s="146">
        <v>56</v>
      </c>
      <c r="N173" s="146">
        <v>45</v>
      </c>
      <c r="O173" s="146">
        <v>8</v>
      </c>
      <c r="P173" s="146">
        <v>0</v>
      </c>
      <c r="Q173" s="146">
        <v>199353</v>
      </c>
      <c r="R173" s="146">
        <v>250</v>
      </c>
      <c r="S173" s="146">
        <v>810</v>
      </c>
      <c r="T173" s="146">
        <v>6</v>
      </c>
      <c r="U173" s="146">
        <v>3</v>
      </c>
      <c r="V173" s="155">
        <v>5841</v>
      </c>
    </row>
    <row r="174" spans="1:22" ht="14.25">
      <c r="A174" s="152">
        <v>5851</v>
      </c>
      <c r="B174" s="153" t="s">
        <v>240</v>
      </c>
      <c r="C174" s="146">
        <v>72</v>
      </c>
      <c r="D174" s="146">
        <v>46</v>
      </c>
      <c r="E174" s="146">
        <v>18</v>
      </c>
      <c r="F174" s="146">
        <v>3</v>
      </c>
      <c r="G174" s="146">
        <v>5</v>
      </c>
      <c r="H174" s="146">
        <v>0</v>
      </c>
      <c r="I174" s="146">
        <v>0</v>
      </c>
      <c r="J174" s="146">
        <v>0</v>
      </c>
      <c r="K174" s="146">
        <v>0</v>
      </c>
      <c r="L174" s="146">
        <v>213</v>
      </c>
      <c r="M174" s="146">
        <v>111</v>
      </c>
      <c r="N174" s="146">
        <v>102</v>
      </c>
      <c r="O174" s="146">
        <v>4</v>
      </c>
      <c r="P174" s="146">
        <v>0</v>
      </c>
      <c r="Q174" s="146">
        <v>473569</v>
      </c>
      <c r="R174" s="146">
        <v>1629</v>
      </c>
      <c r="S174" s="146">
        <v>4962</v>
      </c>
      <c r="T174" s="146">
        <v>11</v>
      </c>
      <c r="U174" s="146">
        <v>10</v>
      </c>
      <c r="V174" s="155">
        <v>5851</v>
      </c>
    </row>
    <row r="175" spans="1:22" ht="14.25">
      <c r="A175" s="152">
        <v>5861</v>
      </c>
      <c r="B175" s="153" t="s">
        <v>355</v>
      </c>
      <c r="C175" s="146">
        <v>72</v>
      </c>
      <c r="D175" s="146">
        <v>29</v>
      </c>
      <c r="E175" s="146">
        <v>23</v>
      </c>
      <c r="F175" s="146">
        <v>15</v>
      </c>
      <c r="G175" s="146">
        <v>4</v>
      </c>
      <c r="H175" s="146">
        <v>1</v>
      </c>
      <c r="I175" s="146">
        <v>0</v>
      </c>
      <c r="J175" s="146">
        <v>0</v>
      </c>
      <c r="K175" s="146">
        <v>0</v>
      </c>
      <c r="L175" s="146">
        <v>300</v>
      </c>
      <c r="M175" s="146">
        <v>180</v>
      </c>
      <c r="N175" s="146">
        <v>120</v>
      </c>
      <c r="O175" s="146">
        <v>5</v>
      </c>
      <c r="P175" s="146">
        <v>2</v>
      </c>
      <c r="Q175" s="146">
        <v>191123</v>
      </c>
      <c r="R175" s="146">
        <v>4023</v>
      </c>
      <c r="S175" s="146">
        <v>2891</v>
      </c>
      <c r="T175" s="146">
        <v>2</v>
      </c>
      <c r="U175" s="146">
        <v>30</v>
      </c>
      <c r="V175" s="155">
        <v>5861</v>
      </c>
    </row>
    <row r="176" spans="1:22" ht="14.25">
      <c r="A176" s="152">
        <v>5862</v>
      </c>
      <c r="B176" s="153" t="s">
        <v>356</v>
      </c>
      <c r="C176" s="146">
        <v>51</v>
      </c>
      <c r="D176" s="146">
        <v>26</v>
      </c>
      <c r="E176" s="146">
        <v>12</v>
      </c>
      <c r="F176" s="146">
        <v>9</v>
      </c>
      <c r="G176" s="146">
        <v>2</v>
      </c>
      <c r="H176" s="146">
        <v>2</v>
      </c>
      <c r="I176" s="146">
        <v>0</v>
      </c>
      <c r="J176" s="146">
        <v>0</v>
      </c>
      <c r="K176" s="146">
        <v>0</v>
      </c>
      <c r="L176" s="146">
        <v>208</v>
      </c>
      <c r="M176" s="146">
        <v>188</v>
      </c>
      <c r="N176" s="146">
        <v>20</v>
      </c>
      <c r="O176" s="146">
        <v>0</v>
      </c>
      <c r="P176" s="146">
        <v>0</v>
      </c>
      <c r="Q176" s="146">
        <v>221140</v>
      </c>
      <c r="R176" s="146">
        <v>10250</v>
      </c>
      <c r="S176" s="146">
        <v>3178</v>
      </c>
      <c r="T176" s="146">
        <v>18</v>
      </c>
      <c r="U176" s="146">
        <v>20</v>
      </c>
      <c r="V176" s="155">
        <v>5862</v>
      </c>
    </row>
    <row r="177" spans="1:22" ht="14.25">
      <c r="A177" s="152">
        <v>5863</v>
      </c>
      <c r="B177" s="153" t="s">
        <v>357</v>
      </c>
      <c r="C177" s="146">
        <v>18</v>
      </c>
      <c r="D177" s="146">
        <v>2</v>
      </c>
      <c r="E177" s="146">
        <v>4</v>
      </c>
      <c r="F177" s="146">
        <v>6</v>
      </c>
      <c r="G177" s="146">
        <v>5</v>
      </c>
      <c r="H177" s="146">
        <v>0</v>
      </c>
      <c r="I177" s="146">
        <v>1</v>
      </c>
      <c r="J177" s="146">
        <v>0</v>
      </c>
      <c r="K177" s="146">
        <v>0</v>
      </c>
      <c r="L177" s="146">
        <v>165</v>
      </c>
      <c r="M177" s="146">
        <v>129</v>
      </c>
      <c r="N177" s="146">
        <v>36</v>
      </c>
      <c r="O177" s="146">
        <v>0</v>
      </c>
      <c r="P177" s="146">
        <v>0</v>
      </c>
      <c r="Q177" s="146">
        <v>75626</v>
      </c>
      <c r="R177" s="146">
        <v>0</v>
      </c>
      <c r="S177" s="146">
        <v>738</v>
      </c>
      <c r="T177" s="146">
        <v>9</v>
      </c>
      <c r="U177" s="146">
        <v>2</v>
      </c>
      <c r="V177" s="155">
        <v>5863</v>
      </c>
    </row>
    <row r="178" spans="1:22" ht="14.25">
      <c r="A178" s="152">
        <v>5864</v>
      </c>
      <c r="B178" s="153" t="s">
        <v>358</v>
      </c>
      <c r="C178" s="146">
        <v>3</v>
      </c>
      <c r="D178" s="146">
        <v>3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4</v>
      </c>
      <c r="M178" s="146">
        <v>1</v>
      </c>
      <c r="N178" s="146">
        <v>3</v>
      </c>
      <c r="O178" s="146">
        <v>0</v>
      </c>
      <c r="P178" s="146">
        <v>0</v>
      </c>
      <c r="Q178" s="146">
        <v>867</v>
      </c>
      <c r="R178" s="146">
        <v>0</v>
      </c>
      <c r="S178" s="146">
        <v>68</v>
      </c>
      <c r="T178" s="146">
        <v>0</v>
      </c>
      <c r="U178" s="146">
        <v>1</v>
      </c>
      <c r="V178" s="155">
        <v>5864</v>
      </c>
    </row>
    <row r="179" spans="1:22" ht="35.25" customHeight="1">
      <c r="A179" s="152">
        <v>5891</v>
      </c>
      <c r="B179" s="153" t="s">
        <v>359</v>
      </c>
      <c r="C179" s="146">
        <v>86</v>
      </c>
      <c r="D179" s="146">
        <v>0</v>
      </c>
      <c r="E179" s="146">
        <v>2</v>
      </c>
      <c r="F179" s="146">
        <v>20</v>
      </c>
      <c r="G179" s="146">
        <v>47</v>
      </c>
      <c r="H179" s="146">
        <v>17</v>
      </c>
      <c r="I179" s="146">
        <v>0</v>
      </c>
      <c r="J179" s="146">
        <v>0</v>
      </c>
      <c r="K179" s="146">
        <v>0</v>
      </c>
      <c r="L179" s="146">
        <v>1172</v>
      </c>
      <c r="M179" s="146">
        <v>544</v>
      </c>
      <c r="N179" s="146">
        <v>628</v>
      </c>
      <c r="O179" s="146">
        <v>3</v>
      </c>
      <c r="P179" s="146">
        <v>0</v>
      </c>
      <c r="Q179" s="146">
        <v>1655998</v>
      </c>
      <c r="R179" s="146">
        <v>19420</v>
      </c>
      <c r="S179" s="146">
        <v>5044</v>
      </c>
      <c r="T179" s="146">
        <v>37</v>
      </c>
      <c r="U179" s="146">
        <v>0</v>
      </c>
      <c r="V179" s="155">
        <v>5891</v>
      </c>
    </row>
    <row r="180" spans="1:22" ht="14.25">
      <c r="A180" s="152">
        <v>5892</v>
      </c>
      <c r="B180" s="153" t="s">
        <v>360</v>
      </c>
      <c r="C180" s="146">
        <v>22</v>
      </c>
      <c r="D180" s="146">
        <v>11</v>
      </c>
      <c r="E180" s="146">
        <v>3</v>
      </c>
      <c r="F180" s="146">
        <v>4</v>
      </c>
      <c r="G180" s="146">
        <v>2</v>
      </c>
      <c r="H180" s="146">
        <v>2</v>
      </c>
      <c r="I180" s="146">
        <v>0</v>
      </c>
      <c r="J180" s="146">
        <v>0</v>
      </c>
      <c r="K180" s="146">
        <v>0</v>
      </c>
      <c r="L180" s="146">
        <v>125</v>
      </c>
      <c r="M180" s="146">
        <v>96</v>
      </c>
      <c r="N180" s="146">
        <v>29</v>
      </c>
      <c r="O180" s="146">
        <v>1</v>
      </c>
      <c r="P180" s="146">
        <v>6</v>
      </c>
      <c r="Q180" s="146">
        <v>111891</v>
      </c>
      <c r="R180" s="146">
        <v>22</v>
      </c>
      <c r="S180" s="146">
        <v>0</v>
      </c>
      <c r="T180" s="146">
        <v>0</v>
      </c>
      <c r="U180" s="146">
        <v>12</v>
      </c>
      <c r="V180" s="155">
        <v>5892</v>
      </c>
    </row>
    <row r="181" spans="1:22" ht="14.25">
      <c r="A181" s="152">
        <v>5893</v>
      </c>
      <c r="B181" s="153" t="s">
        <v>361</v>
      </c>
      <c r="C181" s="146">
        <v>12</v>
      </c>
      <c r="D181" s="146">
        <v>6</v>
      </c>
      <c r="E181" s="146">
        <v>4</v>
      </c>
      <c r="F181" s="146">
        <v>1</v>
      </c>
      <c r="G181" s="146">
        <v>1</v>
      </c>
      <c r="H181" s="146">
        <v>0</v>
      </c>
      <c r="I181" s="146">
        <v>0</v>
      </c>
      <c r="J181" s="146">
        <v>0</v>
      </c>
      <c r="K181" s="146">
        <v>0</v>
      </c>
      <c r="L181" s="146">
        <v>41</v>
      </c>
      <c r="M181" s="146">
        <v>28</v>
      </c>
      <c r="N181" s="146">
        <v>13</v>
      </c>
      <c r="O181" s="146">
        <v>0</v>
      </c>
      <c r="P181" s="146">
        <v>0</v>
      </c>
      <c r="Q181" s="154" t="s">
        <v>300</v>
      </c>
      <c r="R181" s="154" t="s">
        <v>587</v>
      </c>
      <c r="S181" s="146">
        <v>186</v>
      </c>
      <c r="T181" s="146">
        <v>1</v>
      </c>
      <c r="U181" s="146">
        <v>4</v>
      </c>
      <c r="V181" s="155">
        <v>5893</v>
      </c>
    </row>
    <row r="182" spans="1:22" ht="14.25">
      <c r="A182" s="152">
        <v>5894</v>
      </c>
      <c r="B182" s="153" t="s">
        <v>362</v>
      </c>
      <c r="C182" s="146">
        <v>21</v>
      </c>
      <c r="D182" s="146">
        <v>15</v>
      </c>
      <c r="E182" s="146">
        <v>4</v>
      </c>
      <c r="F182" s="146">
        <v>1</v>
      </c>
      <c r="G182" s="146">
        <v>1</v>
      </c>
      <c r="H182" s="146">
        <v>0</v>
      </c>
      <c r="I182" s="146">
        <v>0</v>
      </c>
      <c r="J182" s="146">
        <v>0</v>
      </c>
      <c r="K182" s="146">
        <v>0</v>
      </c>
      <c r="L182" s="146">
        <v>57</v>
      </c>
      <c r="M182" s="146">
        <v>31</v>
      </c>
      <c r="N182" s="146">
        <v>26</v>
      </c>
      <c r="O182" s="146">
        <v>0</v>
      </c>
      <c r="P182" s="146">
        <v>0</v>
      </c>
      <c r="Q182" s="146">
        <v>40718</v>
      </c>
      <c r="R182" s="146">
        <v>3595</v>
      </c>
      <c r="S182" s="146">
        <v>484</v>
      </c>
      <c r="T182" s="146">
        <v>1</v>
      </c>
      <c r="U182" s="146">
        <v>6</v>
      </c>
      <c r="V182" s="155">
        <v>5894</v>
      </c>
    </row>
    <row r="183" spans="1:22" ht="14.25">
      <c r="A183" s="152">
        <v>5895</v>
      </c>
      <c r="B183" s="153" t="s">
        <v>363</v>
      </c>
      <c r="C183" s="146">
        <v>33</v>
      </c>
      <c r="D183" s="146">
        <v>10</v>
      </c>
      <c r="E183" s="146">
        <v>5</v>
      </c>
      <c r="F183" s="146">
        <v>9</v>
      </c>
      <c r="G183" s="146">
        <v>5</v>
      </c>
      <c r="H183" s="146">
        <v>3</v>
      </c>
      <c r="I183" s="146">
        <v>1</v>
      </c>
      <c r="J183" s="146">
        <v>0</v>
      </c>
      <c r="K183" s="146">
        <v>0</v>
      </c>
      <c r="L183" s="146">
        <v>268</v>
      </c>
      <c r="M183" s="146">
        <v>202</v>
      </c>
      <c r="N183" s="146">
        <v>66</v>
      </c>
      <c r="O183" s="146">
        <v>0</v>
      </c>
      <c r="P183" s="146">
        <v>0</v>
      </c>
      <c r="Q183" s="146">
        <v>196523</v>
      </c>
      <c r="R183" s="146">
        <v>0</v>
      </c>
      <c r="S183" s="146">
        <v>1140</v>
      </c>
      <c r="T183" s="146">
        <v>4</v>
      </c>
      <c r="U183" s="146">
        <v>15</v>
      </c>
      <c r="V183" s="155">
        <v>5895</v>
      </c>
    </row>
    <row r="184" spans="1:22" ht="14.25">
      <c r="A184" s="152">
        <v>5896</v>
      </c>
      <c r="B184" s="153" t="s">
        <v>364</v>
      </c>
      <c r="C184" s="146">
        <v>19</v>
      </c>
      <c r="D184" s="146">
        <v>16</v>
      </c>
      <c r="E184" s="146">
        <v>2</v>
      </c>
      <c r="F184" s="146">
        <v>1</v>
      </c>
      <c r="G184" s="146">
        <v>0</v>
      </c>
      <c r="H184" s="146">
        <v>0</v>
      </c>
      <c r="I184" s="146">
        <v>0</v>
      </c>
      <c r="J184" s="146">
        <v>0</v>
      </c>
      <c r="K184" s="146">
        <v>0</v>
      </c>
      <c r="L184" s="146">
        <v>39</v>
      </c>
      <c r="M184" s="146">
        <v>12</v>
      </c>
      <c r="N184" s="146">
        <v>27</v>
      </c>
      <c r="O184" s="146">
        <v>2</v>
      </c>
      <c r="P184" s="146">
        <v>0</v>
      </c>
      <c r="Q184" s="146">
        <v>35266</v>
      </c>
      <c r="R184" s="146">
        <v>1375</v>
      </c>
      <c r="S184" s="146">
        <v>152</v>
      </c>
      <c r="T184" s="146">
        <v>0</v>
      </c>
      <c r="U184" s="146">
        <v>3</v>
      </c>
      <c r="V184" s="155">
        <v>5896</v>
      </c>
    </row>
    <row r="185" spans="1:22" ht="14.25">
      <c r="A185" s="152">
        <v>5897</v>
      </c>
      <c r="B185" s="153" t="s">
        <v>365</v>
      </c>
      <c r="C185" s="146">
        <v>13</v>
      </c>
      <c r="D185" s="146">
        <v>2</v>
      </c>
      <c r="E185" s="146">
        <v>9</v>
      </c>
      <c r="F185" s="146">
        <v>2</v>
      </c>
      <c r="G185" s="146">
        <v>0</v>
      </c>
      <c r="H185" s="146">
        <v>0</v>
      </c>
      <c r="I185" s="146">
        <v>0</v>
      </c>
      <c r="J185" s="146">
        <v>0</v>
      </c>
      <c r="K185" s="146">
        <v>0</v>
      </c>
      <c r="L185" s="146">
        <v>47</v>
      </c>
      <c r="M185" s="146">
        <v>47</v>
      </c>
      <c r="N185" s="146">
        <v>0</v>
      </c>
      <c r="O185" s="146">
        <v>1</v>
      </c>
      <c r="P185" s="146">
        <v>0</v>
      </c>
      <c r="Q185" s="146">
        <v>36416</v>
      </c>
      <c r="R185" s="146">
        <v>494</v>
      </c>
      <c r="S185" s="146">
        <v>593</v>
      </c>
      <c r="T185" s="146">
        <v>1</v>
      </c>
      <c r="U185" s="146">
        <v>12</v>
      </c>
      <c r="V185" s="155">
        <v>5897</v>
      </c>
    </row>
    <row r="186" spans="1:22" ht="14.25">
      <c r="A186" s="152">
        <v>5898</v>
      </c>
      <c r="B186" s="153" t="s">
        <v>366</v>
      </c>
      <c r="C186" s="146">
        <v>1</v>
      </c>
      <c r="D186" s="146">
        <v>0</v>
      </c>
      <c r="E186" s="146">
        <v>0</v>
      </c>
      <c r="F186" s="146">
        <v>0</v>
      </c>
      <c r="G186" s="146">
        <v>1</v>
      </c>
      <c r="H186" s="146">
        <v>0</v>
      </c>
      <c r="I186" s="146">
        <v>0</v>
      </c>
      <c r="J186" s="146">
        <v>0</v>
      </c>
      <c r="K186" s="146">
        <v>0</v>
      </c>
      <c r="L186" s="146">
        <v>15</v>
      </c>
      <c r="M186" s="146">
        <v>0</v>
      </c>
      <c r="N186" s="146">
        <v>15</v>
      </c>
      <c r="O186" s="146">
        <v>0</v>
      </c>
      <c r="P186" s="146">
        <v>0</v>
      </c>
      <c r="Q186" s="154" t="s">
        <v>300</v>
      </c>
      <c r="R186" s="154" t="s">
        <v>587</v>
      </c>
      <c r="S186" s="146">
        <v>0</v>
      </c>
      <c r="T186" s="146">
        <v>0</v>
      </c>
      <c r="U186" s="146">
        <v>0</v>
      </c>
      <c r="V186" s="155">
        <v>5898</v>
      </c>
    </row>
    <row r="187" spans="1:22" ht="14.25">
      <c r="A187" s="152">
        <v>5899</v>
      </c>
      <c r="B187" s="153" t="s">
        <v>367</v>
      </c>
      <c r="C187" s="146">
        <v>34</v>
      </c>
      <c r="D187" s="146">
        <v>17</v>
      </c>
      <c r="E187" s="146">
        <v>11</v>
      </c>
      <c r="F187" s="146">
        <v>3</v>
      </c>
      <c r="G187" s="146">
        <v>3</v>
      </c>
      <c r="H187" s="146">
        <v>0</v>
      </c>
      <c r="I187" s="146">
        <v>0</v>
      </c>
      <c r="J187" s="146">
        <v>0</v>
      </c>
      <c r="K187" s="146">
        <v>0</v>
      </c>
      <c r="L187" s="146">
        <v>115</v>
      </c>
      <c r="M187" s="146">
        <v>75</v>
      </c>
      <c r="N187" s="146">
        <v>40</v>
      </c>
      <c r="O187" s="146">
        <v>6</v>
      </c>
      <c r="P187" s="146">
        <v>0</v>
      </c>
      <c r="Q187" s="146">
        <v>160189</v>
      </c>
      <c r="R187" s="146">
        <v>253</v>
      </c>
      <c r="S187" s="146">
        <v>2010</v>
      </c>
      <c r="T187" s="146">
        <v>4</v>
      </c>
      <c r="U187" s="146">
        <v>10</v>
      </c>
      <c r="V187" s="155">
        <v>5899</v>
      </c>
    </row>
    <row r="188" spans="1:22" ht="14.25">
      <c r="A188" s="152">
        <v>5911</v>
      </c>
      <c r="B188" s="153" t="s">
        <v>368</v>
      </c>
      <c r="C188" s="146">
        <v>60</v>
      </c>
      <c r="D188" s="146">
        <v>6</v>
      </c>
      <c r="E188" s="146">
        <v>0</v>
      </c>
      <c r="F188" s="146">
        <v>8</v>
      </c>
      <c r="G188" s="146">
        <v>20</v>
      </c>
      <c r="H188" s="146">
        <v>16</v>
      </c>
      <c r="I188" s="146">
        <v>9</v>
      </c>
      <c r="J188" s="146">
        <v>1</v>
      </c>
      <c r="K188" s="146">
        <v>0</v>
      </c>
      <c r="L188" s="146">
        <v>1130</v>
      </c>
      <c r="M188" s="146">
        <v>1129</v>
      </c>
      <c r="N188" s="146">
        <v>1</v>
      </c>
      <c r="O188" s="146">
        <v>0</v>
      </c>
      <c r="P188" s="146">
        <v>5</v>
      </c>
      <c r="Q188" s="146">
        <v>4394675</v>
      </c>
      <c r="R188" s="146">
        <v>796123</v>
      </c>
      <c r="S188" s="146">
        <v>0</v>
      </c>
      <c r="T188" s="146">
        <v>0</v>
      </c>
      <c r="U188" s="146">
        <v>59</v>
      </c>
      <c r="V188" s="155">
        <v>5911</v>
      </c>
    </row>
    <row r="189" spans="1:22" ht="14.25">
      <c r="A189" s="152">
        <v>5912</v>
      </c>
      <c r="B189" s="153" t="s">
        <v>369</v>
      </c>
      <c r="C189" s="146">
        <v>47</v>
      </c>
      <c r="D189" s="146">
        <v>8</v>
      </c>
      <c r="E189" s="146">
        <v>15</v>
      </c>
      <c r="F189" s="146">
        <v>14</v>
      </c>
      <c r="G189" s="146">
        <v>7</v>
      </c>
      <c r="H189" s="146">
        <v>1</v>
      </c>
      <c r="I189" s="146">
        <v>2</v>
      </c>
      <c r="J189" s="146">
        <v>0</v>
      </c>
      <c r="K189" s="146">
        <v>0</v>
      </c>
      <c r="L189" s="146">
        <v>344</v>
      </c>
      <c r="M189" s="146">
        <v>316</v>
      </c>
      <c r="N189" s="146">
        <v>28</v>
      </c>
      <c r="O189" s="146">
        <v>0</v>
      </c>
      <c r="P189" s="146">
        <v>2</v>
      </c>
      <c r="Q189" s="146">
        <v>1256030</v>
      </c>
      <c r="R189" s="146">
        <v>96943</v>
      </c>
      <c r="S189" s="146">
        <v>0</v>
      </c>
      <c r="T189" s="146">
        <v>0</v>
      </c>
      <c r="U189" s="146">
        <v>36</v>
      </c>
      <c r="V189" s="155">
        <v>5912</v>
      </c>
    </row>
    <row r="190" spans="1:22" ht="14.25">
      <c r="A190" s="152">
        <v>5913</v>
      </c>
      <c r="B190" s="153" t="s">
        <v>370</v>
      </c>
      <c r="C190" s="146">
        <v>32</v>
      </c>
      <c r="D190" s="146">
        <v>9</v>
      </c>
      <c r="E190" s="146">
        <v>7</v>
      </c>
      <c r="F190" s="146">
        <v>13</v>
      </c>
      <c r="G190" s="146">
        <v>3</v>
      </c>
      <c r="H190" s="146">
        <v>0</v>
      </c>
      <c r="I190" s="146">
        <v>0</v>
      </c>
      <c r="J190" s="146">
        <v>0</v>
      </c>
      <c r="K190" s="146">
        <v>0</v>
      </c>
      <c r="L190" s="146">
        <v>168</v>
      </c>
      <c r="M190" s="146">
        <v>146</v>
      </c>
      <c r="N190" s="146">
        <v>22</v>
      </c>
      <c r="O190" s="146">
        <v>1</v>
      </c>
      <c r="P190" s="146">
        <v>0</v>
      </c>
      <c r="Q190" s="146">
        <v>306782</v>
      </c>
      <c r="R190" s="146">
        <v>10026</v>
      </c>
      <c r="S190" s="146">
        <v>5898</v>
      </c>
      <c r="T190" s="146">
        <v>0</v>
      </c>
      <c r="U190" s="146">
        <v>22</v>
      </c>
      <c r="V190" s="155">
        <v>5913</v>
      </c>
    </row>
    <row r="191" spans="1:22" ht="36" customHeight="1">
      <c r="A191" s="152">
        <v>5914</v>
      </c>
      <c r="B191" s="153" t="s">
        <v>371</v>
      </c>
      <c r="C191" s="146">
        <v>21</v>
      </c>
      <c r="D191" s="146">
        <v>14</v>
      </c>
      <c r="E191" s="146">
        <v>6</v>
      </c>
      <c r="F191" s="146">
        <v>1</v>
      </c>
      <c r="G191" s="146">
        <v>0</v>
      </c>
      <c r="H191" s="146">
        <v>0</v>
      </c>
      <c r="I191" s="146">
        <v>0</v>
      </c>
      <c r="J191" s="146">
        <v>0</v>
      </c>
      <c r="K191" s="146">
        <v>0</v>
      </c>
      <c r="L191" s="146">
        <v>47</v>
      </c>
      <c r="M191" s="146">
        <v>23</v>
      </c>
      <c r="N191" s="146">
        <v>24</v>
      </c>
      <c r="O191" s="146">
        <v>4</v>
      </c>
      <c r="P191" s="146">
        <v>0</v>
      </c>
      <c r="Q191" s="146">
        <v>75320</v>
      </c>
      <c r="R191" s="146">
        <v>6297</v>
      </c>
      <c r="S191" s="146">
        <v>2446</v>
      </c>
      <c r="T191" s="146">
        <v>0</v>
      </c>
      <c r="U191" s="146">
        <v>8</v>
      </c>
      <c r="V191" s="155">
        <v>5914</v>
      </c>
    </row>
    <row r="192" spans="1:22" ht="14.25">
      <c r="A192" s="152">
        <v>5921</v>
      </c>
      <c r="B192" s="153" t="s">
        <v>244</v>
      </c>
      <c r="C192" s="146">
        <v>29</v>
      </c>
      <c r="D192" s="146">
        <v>18</v>
      </c>
      <c r="E192" s="146">
        <v>8</v>
      </c>
      <c r="F192" s="146">
        <v>2</v>
      </c>
      <c r="G192" s="146">
        <v>1</v>
      </c>
      <c r="H192" s="146">
        <v>0</v>
      </c>
      <c r="I192" s="146">
        <v>0</v>
      </c>
      <c r="J192" s="146">
        <v>0</v>
      </c>
      <c r="K192" s="146">
        <v>0</v>
      </c>
      <c r="L192" s="146">
        <v>76</v>
      </c>
      <c r="M192" s="146">
        <v>37</v>
      </c>
      <c r="N192" s="146">
        <v>39</v>
      </c>
      <c r="O192" s="146">
        <v>2</v>
      </c>
      <c r="P192" s="146">
        <v>2</v>
      </c>
      <c r="Q192" s="146">
        <v>55928</v>
      </c>
      <c r="R192" s="146">
        <v>3900</v>
      </c>
      <c r="S192" s="146">
        <v>2521</v>
      </c>
      <c r="T192" s="146">
        <v>0</v>
      </c>
      <c r="U192" s="146">
        <v>8</v>
      </c>
      <c r="V192" s="155">
        <v>5921</v>
      </c>
    </row>
    <row r="193" spans="1:22" ht="14.25">
      <c r="A193" s="152">
        <v>5931</v>
      </c>
      <c r="B193" s="153" t="s">
        <v>372</v>
      </c>
      <c r="C193" s="146">
        <v>80</v>
      </c>
      <c r="D193" s="146">
        <v>31</v>
      </c>
      <c r="E193" s="146">
        <v>21</v>
      </c>
      <c r="F193" s="146">
        <v>17</v>
      </c>
      <c r="G193" s="146">
        <v>6</v>
      </c>
      <c r="H193" s="146">
        <v>2</v>
      </c>
      <c r="I193" s="146">
        <v>3</v>
      </c>
      <c r="J193" s="146">
        <v>0</v>
      </c>
      <c r="K193" s="146">
        <v>0</v>
      </c>
      <c r="L193" s="146">
        <v>467</v>
      </c>
      <c r="M193" s="146">
        <v>403</v>
      </c>
      <c r="N193" s="146">
        <v>64</v>
      </c>
      <c r="O193" s="146">
        <v>3</v>
      </c>
      <c r="P193" s="146">
        <v>14</v>
      </c>
      <c r="Q193" s="146">
        <v>1406879</v>
      </c>
      <c r="R193" s="146">
        <v>104110</v>
      </c>
      <c r="S193" s="146">
        <v>23440</v>
      </c>
      <c r="T193" s="146">
        <v>0</v>
      </c>
      <c r="U193" s="146">
        <v>49</v>
      </c>
      <c r="V193" s="155">
        <v>5931</v>
      </c>
    </row>
    <row r="194" spans="1:22" ht="29.25" customHeight="1">
      <c r="A194" s="152">
        <v>5932</v>
      </c>
      <c r="B194" s="153" t="s">
        <v>373</v>
      </c>
      <c r="C194" s="146">
        <v>7</v>
      </c>
      <c r="D194" s="146">
        <v>2</v>
      </c>
      <c r="E194" s="146">
        <v>2</v>
      </c>
      <c r="F194" s="146">
        <v>2</v>
      </c>
      <c r="G194" s="146">
        <v>0</v>
      </c>
      <c r="H194" s="146">
        <v>0</v>
      </c>
      <c r="I194" s="146">
        <v>0</v>
      </c>
      <c r="J194" s="146">
        <v>1</v>
      </c>
      <c r="K194" s="146">
        <v>0</v>
      </c>
      <c r="L194" s="146">
        <v>75</v>
      </c>
      <c r="M194" s="146">
        <v>72</v>
      </c>
      <c r="N194" s="146">
        <v>3</v>
      </c>
      <c r="O194" s="146">
        <v>0</v>
      </c>
      <c r="P194" s="146">
        <v>0</v>
      </c>
      <c r="Q194" s="146">
        <v>115030</v>
      </c>
      <c r="R194" s="146">
        <v>28365</v>
      </c>
      <c r="S194" s="146">
        <v>1718</v>
      </c>
      <c r="T194" s="146">
        <v>0</v>
      </c>
      <c r="U194" s="146">
        <v>5</v>
      </c>
      <c r="V194" s="155">
        <v>5932</v>
      </c>
    </row>
    <row r="195" spans="1:22" ht="14.25">
      <c r="A195" s="152">
        <v>5933</v>
      </c>
      <c r="B195" s="153" t="s">
        <v>374</v>
      </c>
      <c r="C195" s="146">
        <v>3</v>
      </c>
      <c r="D195" s="146">
        <v>2</v>
      </c>
      <c r="E195" s="146">
        <v>1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>
        <v>0</v>
      </c>
      <c r="L195" s="146">
        <v>6</v>
      </c>
      <c r="M195" s="146">
        <v>3</v>
      </c>
      <c r="N195" s="146">
        <v>3</v>
      </c>
      <c r="O195" s="146">
        <v>0</v>
      </c>
      <c r="P195" s="146">
        <v>0</v>
      </c>
      <c r="Q195" s="146">
        <v>3793</v>
      </c>
      <c r="R195" s="146">
        <v>144</v>
      </c>
      <c r="S195" s="146">
        <v>50</v>
      </c>
      <c r="T195" s="146">
        <v>0</v>
      </c>
      <c r="U195" s="146">
        <v>1</v>
      </c>
      <c r="V195" s="155">
        <v>5933</v>
      </c>
    </row>
    <row r="196" spans="1:22" ht="14.25">
      <c r="A196" s="152">
        <v>5939</v>
      </c>
      <c r="B196" s="153" t="s">
        <v>375</v>
      </c>
      <c r="C196" s="146">
        <v>7</v>
      </c>
      <c r="D196" s="146">
        <v>3</v>
      </c>
      <c r="E196" s="146">
        <v>2</v>
      </c>
      <c r="F196" s="146">
        <v>1</v>
      </c>
      <c r="G196" s="146">
        <v>1</v>
      </c>
      <c r="H196" s="146">
        <v>0</v>
      </c>
      <c r="I196" s="146">
        <v>0</v>
      </c>
      <c r="J196" s="146">
        <v>0</v>
      </c>
      <c r="K196" s="146">
        <v>0</v>
      </c>
      <c r="L196" s="146">
        <v>32</v>
      </c>
      <c r="M196" s="146">
        <v>23</v>
      </c>
      <c r="N196" s="146">
        <v>9</v>
      </c>
      <c r="O196" s="146">
        <v>0</v>
      </c>
      <c r="P196" s="146">
        <v>0</v>
      </c>
      <c r="Q196" s="146">
        <v>14698</v>
      </c>
      <c r="R196" s="146">
        <v>1897</v>
      </c>
      <c r="S196" s="146">
        <v>75</v>
      </c>
      <c r="T196" s="146">
        <v>0</v>
      </c>
      <c r="U196" s="146">
        <v>3</v>
      </c>
      <c r="V196" s="155">
        <v>5939</v>
      </c>
    </row>
    <row r="197" spans="1:22" ht="14.25">
      <c r="A197" s="152">
        <v>6011</v>
      </c>
      <c r="B197" s="153" t="s">
        <v>376</v>
      </c>
      <c r="C197" s="146">
        <v>15</v>
      </c>
      <c r="D197" s="146">
        <v>7</v>
      </c>
      <c r="E197" s="146">
        <v>4</v>
      </c>
      <c r="F197" s="146">
        <v>1</v>
      </c>
      <c r="G197" s="146">
        <v>0</v>
      </c>
      <c r="H197" s="146">
        <v>1</v>
      </c>
      <c r="I197" s="146">
        <v>2</v>
      </c>
      <c r="J197" s="146">
        <v>0</v>
      </c>
      <c r="K197" s="146">
        <v>0</v>
      </c>
      <c r="L197" s="146">
        <v>132</v>
      </c>
      <c r="M197" s="146">
        <v>122</v>
      </c>
      <c r="N197" s="146">
        <v>10</v>
      </c>
      <c r="O197" s="146">
        <v>3</v>
      </c>
      <c r="P197" s="146">
        <v>0</v>
      </c>
      <c r="Q197" s="146">
        <v>263593</v>
      </c>
      <c r="R197" s="146">
        <v>258</v>
      </c>
      <c r="S197" s="146">
        <v>19000</v>
      </c>
      <c r="T197" s="146">
        <v>0</v>
      </c>
      <c r="U197" s="146">
        <v>10</v>
      </c>
      <c r="V197" s="155">
        <v>6011</v>
      </c>
    </row>
    <row r="198" spans="1:22" ht="14.25">
      <c r="A198" s="152">
        <v>6012</v>
      </c>
      <c r="B198" s="153" t="s">
        <v>377</v>
      </c>
      <c r="C198" s="146">
        <v>3</v>
      </c>
      <c r="D198" s="146">
        <v>2</v>
      </c>
      <c r="E198" s="146">
        <v>1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6</v>
      </c>
      <c r="M198" s="146">
        <v>4</v>
      </c>
      <c r="N198" s="146">
        <v>2</v>
      </c>
      <c r="O198" s="146">
        <v>0</v>
      </c>
      <c r="P198" s="146">
        <v>0</v>
      </c>
      <c r="Q198" s="146">
        <v>8168</v>
      </c>
      <c r="R198" s="146">
        <v>0</v>
      </c>
      <c r="S198" s="146">
        <v>0</v>
      </c>
      <c r="T198" s="146">
        <v>0</v>
      </c>
      <c r="U198" s="146">
        <v>1</v>
      </c>
      <c r="V198" s="155">
        <v>6012</v>
      </c>
    </row>
    <row r="199" spans="1:22" ht="14.25">
      <c r="A199" s="152">
        <v>6013</v>
      </c>
      <c r="B199" s="153" t="s">
        <v>378</v>
      </c>
      <c r="C199" s="146">
        <v>8</v>
      </c>
      <c r="D199" s="146">
        <v>6</v>
      </c>
      <c r="E199" s="146">
        <v>2</v>
      </c>
      <c r="F199" s="146">
        <v>0</v>
      </c>
      <c r="G199" s="146">
        <v>0</v>
      </c>
      <c r="H199" s="146">
        <v>0</v>
      </c>
      <c r="I199" s="146">
        <v>0</v>
      </c>
      <c r="J199" s="146">
        <v>0</v>
      </c>
      <c r="K199" s="146">
        <v>0</v>
      </c>
      <c r="L199" s="146">
        <v>15</v>
      </c>
      <c r="M199" s="146">
        <v>6</v>
      </c>
      <c r="N199" s="146">
        <v>9</v>
      </c>
      <c r="O199" s="146">
        <v>0</v>
      </c>
      <c r="P199" s="146">
        <v>0</v>
      </c>
      <c r="Q199" s="146">
        <v>9182</v>
      </c>
      <c r="R199" s="146">
        <v>0</v>
      </c>
      <c r="S199" s="146">
        <v>0</v>
      </c>
      <c r="T199" s="146">
        <v>0</v>
      </c>
      <c r="U199" s="146">
        <v>2</v>
      </c>
      <c r="V199" s="155">
        <v>6013</v>
      </c>
    </row>
    <row r="200" spans="1:22" ht="14.25">
      <c r="A200" s="152">
        <v>6014</v>
      </c>
      <c r="B200" s="153" t="s">
        <v>379</v>
      </c>
      <c r="C200" s="146">
        <v>14</v>
      </c>
      <c r="D200" s="146">
        <v>5</v>
      </c>
      <c r="E200" s="146">
        <v>6</v>
      </c>
      <c r="F200" s="146">
        <v>2</v>
      </c>
      <c r="G200" s="146">
        <v>1</v>
      </c>
      <c r="H200" s="146">
        <v>0</v>
      </c>
      <c r="I200" s="146">
        <v>0</v>
      </c>
      <c r="J200" s="146">
        <v>0</v>
      </c>
      <c r="K200" s="146">
        <v>0</v>
      </c>
      <c r="L200" s="146">
        <v>56</v>
      </c>
      <c r="M200" s="146">
        <v>50</v>
      </c>
      <c r="N200" s="146">
        <v>6</v>
      </c>
      <c r="O200" s="146">
        <v>0</v>
      </c>
      <c r="P200" s="146">
        <v>0</v>
      </c>
      <c r="Q200" s="146">
        <v>62709</v>
      </c>
      <c r="R200" s="146">
        <v>1939</v>
      </c>
      <c r="S200" s="146">
        <v>2589</v>
      </c>
      <c r="T200" s="146">
        <v>0</v>
      </c>
      <c r="U200" s="146">
        <v>11</v>
      </c>
      <c r="V200" s="155">
        <v>6014</v>
      </c>
    </row>
    <row r="201" spans="1:22" ht="14.25">
      <c r="A201" s="152">
        <v>6021</v>
      </c>
      <c r="B201" s="153" t="s">
        <v>380</v>
      </c>
      <c r="C201" s="146">
        <v>6</v>
      </c>
      <c r="D201" s="146">
        <v>2</v>
      </c>
      <c r="E201" s="146">
        <v>2</v>
      </c>
      <c r="F201" s="146">
        <v>2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21</v>
      </c>
      <c r="M201" s="146">
        <v>19</v>
      </c>
      <c r="N201" s="146">
        <v>2</v>
      </c>
      <c r="O201" s="146">
        <v>0</v>
      </c>
      <c r="P201" s="146">
        <v>0</v>
      </c>
      <c r="Q201" s="146">
        <v>43351</v>
      </c>
      <c r="R201" s="146">
        <v>155</v>
      </c>
      <c r="S201" s="146">
        <v>967</v>
      </c>
      <c r="T201" s="146">
        <v>0</v>
      </c>
      <c r="U201" s="146">
        <v>5</v>
      </c>
      <c r="V201" s="155">
        <v>6021</v>
      </c>
    </row>
    <row r="202" spans="1:22" ht="14.25">
      <c r="A202" s="152">
        <v>6022</v>
      </c>
      <c r="B202" s="153" t="s">
        <v>381</v>
      </c>
      <c r="C202" s="146">
        <v>2</v>
      </c>
      <c r="D202" s="146">
        <v>2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3</v>
      </c>
      <c r="M202" s="146">
        <v>0</v>
      </c>
      <c r="N202" s="146">
        <v>3</v>
      </c>
      <c r="O202" s="146">
        <v>0</v>
      </c>
      <c r="P202" s="146">
        <v>0</v>
      </c>
      <c r="Q202" s="154" t="s">
        <v>300</v>
      </c>
      <c r="R202" s="154" t="s">
        <v>587</v>
      </c>
      <c r="S202" s="146">
        <v>0</v>
      </c>
      <c r="T202" s="146">
        <v>0</v>
      </c>
      <c r="U202" s="146">
        <v>0</v>
      </c>
      <c r="V202" s="155">
        <v>6022</v>
      </c>
    </row>
    <row r="203" spans="1:22" ht="14.25">
      <c r="A203" s="152">
        <v>6023</v>
      </c>
      <c r="B203" s="153" t="s">
        <v>382</v>
      </c>
      <c r="C203" s="146">
        <v>6</v>
      </c>
      <c r="D203" s="146">
        <v>3</v>
      </c>
      <c r="E203" s="146">
        <v>3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13</v>
      </c>
      <c r="M203" s="146">
        <v>9</v>
      </c>
      <c r="N203" s="146">
        <v>4</v>
      </c>
      <c r="O203" s="146">
        <v>1</v>
      </c>
      <c r="P203" s="146">
        <v>0</v>
      </c>
      <c r="Q203" s="146">
        <v>18459</v>
      </c>
      <c r="R203" s="146">
        <v>0</v>
      </c>
      <c r="S203" s="146">
        <v>678</v>
      </c>
      <c r="T203" s="146">
        <v>1</v>
      </c>
      <c r="U203" s="146">
        <v>3</v>
      </c>
      <c r="V203" s="155">
        <v>6023</v>
      </c>
    </row>
    <row r="204" spans="1:22" ht="14.25">
      <c r="A204" s="152">
        <v>6029</v>
      </c>
      <c r="B204" s="153" t="s">
        <v>383</v>
      </c>
      <c r="C204" s="146">
        <v>1</v>
      </c>
      <c r="D204" s="146">
        <v>1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2</v>
      </c>
      <c r="M204" s="146">
        <v>0</v>
      </c>
      <c r="N204" s="146">
        <v>2</v>
      </c>
      <c r="O204" s="146">
        <v>0</v>
      </c>
      <c r="P204" s="146">
        <v>0</v>
      </c>
      <c r="Q204" s="154" t="s">
        <v>300</v>
      </c>
      <c r="R204" s="154" t="s">
        <v>587</v>
      </c>
      <c r="S204" s="146">
        <v>0</v>
      </c>
      <c r="T204" s="146">
        <v>0</v>
      </c>
      <c r="U204" s="146">
        <v>0</v>
      </c>
      <c r="V204" s="155">
        <v>6029</v>
      </c>
    </row>
    <row r="205" spans="1:22" ht="14.25">
      <c r="A205" s="152">
        <v>6031</v>
      </c>
      <c r="B205" s="153" t="s">
        <v>384</v>
      </c>
      <c r="C205" s="146">
        <v>34</v>
      </c>
      <c r="D205" s="146">
        <v>0</v>
      </c>
      <c r="E205" s="146">
        <v>6</v>
      </c>
      <c r="F205" s="146">
        <v>7</v>
      </c>
      <c r="G205" s="146">
        <v>17</v>
      </c>
      <c r="H205" s="146">
        <v>4</v>
      </c>
      <c r="I205" s="146">
        <v>0</v>
      </c>
      <c r="J205" s="146">
        <v>0</v>
      </c>
      <c r="K205" s="146">
        <v>0</v>
      </c>
      <c r="L205" s="146">
        <v>398</v>
      </c>
      <c r="M205" s="146">
        <v>398</v>
      </c>
      <c r="N205" s="146">
        <v>0</v>
      </c>
      <c r="O205" s="146">
        <v>0</v>
      </c>
      <c r="P205" s="146">
        <v>13</v>
      </c>
      <c r="Q205" s="146">
        <v>1051509</v>
      </c>
      <c r="R205" s="146">
        <v>0</v>
      </c>
      <c r="S205" s="146">
        <v>21057</v>
      </c>
      <c r="T205" s="146">
        <v>34</v>
      </c>
      <c r="U205" s="146">
        <v>0</v>
      </c>
      <c r="V205" s="155">
        <v>6031</v>
      </c>
    </row>
    <row r="206" spans="1:22" ht="14.25">
      <c r="A206" s="152">
        <v>6032</v>
      </c>
      <c r="B206" s="153" t="s">
        <v>385</v>
      </c>
      <c r="C206" s="146">
        <v>18</v>
      </c>
      <c r="D206" s="146">
        <v>8</v>
      </c>
      <c r="E206" s="146">
        <v>5</v>
      </c>
      <c r="F206" s="146">
        <v>4</v>
      </c>
      <c r="G206" s="146">
        <v>1</v>
      </c>
      <c r="H206" s="146">
        <v>0</v>
      </c>
      <c r="I206" s="146">
        <v>0</v>
      </c>
      <c r="J206" s="146">
        <v>0</v>
      </c>
      <c r="K206" s="146">
        <v>0</v>
      </c>
      <c r="L206" s="146">
        <v>67</v>
      </c>
      <c r="M206" s="146">
        <v>59</v>
      </c>
      <c r="N206" s="146">
        <v>8</v>
      </c>
      <c r="O206" s="146">
        <v>0</v>
      </c>
      <c r="P206" s="146">
        <v>0</v>
      </c>
      <c r="Q206" s="146">
        <v>77751</v>
      </c>
      <c r="R206" s="146">
        <v>6957</v>
      </c>
      <c r="S206" s="146">
        <v>799</v>
      </c>
      <c r="T206" s="146">
        <v>0</v>
      </c>
      <c r="U206" s="146">
        <v>13</v>
      </c>
      <c r="V206" s="155">
        <v>6032</v>
      </c>
    </row>
    <row r="207" spans="1:22" ht="14.25">
      <c r="A207" s="152">
        <v>6033</v>
      </c>
      <c r="B207" s="153" t="s">
        <v>386</v>
      </c>
      <c r="C207" s="146">
        <v>115</v>
      </c>
      <c r="D207" s="146">
        <v>17</v>
      </c>
      <c r="E207" s="146">
        <v>43</v>
      </c>
      <c r="F207" s="146">
        <v>44</v>
      </c>
      <c r="G207" s="146">
        <v>10</v>
      </c>
      <c r="H207" s="146">
        <v>1</v>
      </c>
      <c r="I207" s="146">
        <v>0</v>
      </c>
      <c r="J207" s="146">
        <v>0</v>
      </c>
      <c r="K207" s="146">
        <v>0</v>
      </c>
      <c r="L207" s="146">
        <v>579</v>
      </c>
      <c r="M207" s="146">
        <v>560</v>
      </c>
      <c r="N207" s="146">
        <v>19</v>
      </c>
      <c r="O207" s="146">
        <v>4</v>
      </c>
      <c r="P207" s="146">
        <v>8</v>
      </c>
      <c r="Q207" s="146">
        <v>1601682</v>
      </c>
      <c r="R207" s="146">
        <v>8597</v>
      </c>
      <c r="S207" s="146">
        <v>4913</v>
      </c>
      <c r="T207" s="146">
        <v>0</v>
      </c>
      <c r="U207" s="146">
        <v>110</v>
      </c>
      <c r="V207" s="155">
        <v>6033</v>
      </c>
    </row>
    <row r="208" spans="1:22" ht="14.25">
      <c r="A208" s="152">
        <v>6034</v>
      </c>
      <c r="B208" s="153" t="s">
        <v>387</v>
      </c>
      <c r="C208" s="146">
        <v>30</v>
      </c>
      <c r="D208" s="146">
        <v>17</v>
      </c>
      <c r="E208" s="146">
        <v>7</v>
      </c>
      <c r="F208" s="146">
        <v>5</v>
      </c>
      <c r="G208" s="146">
        <v>1</v>
      </c>
      <c r="H208" s="146">
        <v>0</v>
      </c>
      <c r="I208" s="146">
        <v>0</v>
      </c>
      <c r="J208" s="146">
        <v>0</v>
      </c>
      <c r="K208" s="146">
        <v>0</v>
      </c>
      <c r="L208" s="146">
        <v>87</v>
      </c>
      <c r="M208" s="146">
        <v>40</v>
      </c>
      <c r="N208" s="146">
        <v>47</v>
      </c>
      <c r="O208" s="146">
        <v>3</v>
      </c>
      <c r="P208" s="146">
        <v>1</v>
      </c>
      <c r="Q208" s="146">
        <v>59482</v>
      </c>
      <c r="R208" s="146">
        <v>195</v>
      </c>
      <c r="S208" s="146">
        <v>453</v>
      </c>
      <c r="T208" s="146">
        <v>2</v>
      </c>
      <c r="U208" s="146">
        <v>9</v>
      </c>
      <c r="V208" s="155">
        <v>6034</v>
      </c>
    </row>
    <row r="209" spans="1:22" ht="14.25">
      <c r="A209" s="152">
        <v>6041</v>
      </c>
      <c r="B209" s="153" t="s">
        <v>388</v>
      </c>
      <c r="C209" s="146">
        <v>12</v>
      </c>
      <c r="D209" s="146">
        <v>5</v>
      </c>
      <c r="E209" s="146">
        <v>2</v>
      </c>
      <c r="F209" s="146">
        <v>5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48</v>
      </c>
      <c r="M209" s="146">
        <v>37</v>
      </c>
      <c r="N209" s="146">
        <v>11</v>
      </c>
      <c r="O209" s="146">
        <v>0</v>
      </c>
      <c r="P209" s="146">
        <v>0</v>
      </c>
      <c r="Q209" s="146">
        <v>79939</v>
      </c>
      <c r="R209" s="146">
        <v>8538</v>
      </c>
      <c r="S209" s="146">
        <v>1367</v>
      </c>
      <c r="T209" s="146">
        <v>0</v>
      </c>
      <c r="U209" s="146">
        <v>7</v>
      </c>
      <c r="V209" s="155">
        <v>6041</v>
      </c>
    </row>
    <row r="210" spans="1:22" ht="14.25">
      <c r="A210" s="152">
        <v>6042</v>
      </c>
      <c r="B210" s="153" t="s">
        <v>389</v>
      </c>
      <c r="C210" s="146">
        <v>5</v>
      </c>
      <c r="D210" s="146">
        <v>2</v>
      </c>
      <c r="E210" s="146">
        <v>3</v>
      </c>
      <c r="F210" s="146">
        <v>0</v>
      </c>
      <c r="G210" s="146">
        <v>0</v>
      </c>
      <c r="H210" s="146">
        <v>0</v>
      </c>
      <c r="I210" s="146">
        <v>0</v>
      </c>
      <c r="J210" s="146">
        <v>0</v>
      </c>
      <c r="K210" s="146">
        <v>0</v>
      </c>
      <c r="L210" s="146">
        <v>14</v>
      </c>
      <c r="M210" s="146">
        <v>4</v>
      </c>
      <c r="N210" s="146">
        <v>10</v>
      </c>
      <c r="O210" s="146">
        <v>0</v>
      </c>
      <c r="P210" s="146">
        <v>0</v>
      </c>
      <c r="Q210" s="146">
        <v>9434</v>
      </c>
      <c r="R210" s="146">
        <v>0</v>
      </c>
      <c r="S210" s="146">
        <v>81</v>
      </c>
      <c r="T210" s="146">
        <v>0</v>
      </c>
      <c r="U210" s="146">
        <v>1</v>
      </c>
      <c r="V210" s="155">
        <v>6042</v>
      </c>
    </row>
    <row r="211" spans="1:22" ht="14.25">
      <c r="A211" s="152">
        <v>6043</v>
      </c>
      <c r="B211" s="153" t="s">
        <v>390</v>
      </c>
      <c r="C211" s="146">
        <v>6</v>
      </c>
      <c r="D211" s="146">
        <v>2</v>
      </c>
      <c r="E211" s="146">
        <v>1</v>
      </c>
      <c r="F211" s="146">
        <v>0</v>
      </c>
      <c r="G211" s="146">
        <v>3</v>
      </c>
      <c r="H211" s="146">
        <v>0</v>
      </c>
      <c r="I211" s="146">
        <v>0</v>
      </c>
      <c r="J211" s="146">
        <v>0</v>
      </c>
      <c r="K211" s="146">
        <v>0</v>
      </c>
      <c r="L211" s="146">
        <v>36</v>
      </c>
      <c r="M211" s="146">
        <v>36</v>
      </c>
      <c r="N211" s="146">
        <v>0</v>
      </c>
      <c r="O211" s="146">
        <v>0</v>
      </c>
      <c r="P211" s="146">
        <v>0</v>
      </c>
      <c r="Q211" s="146">
        <v>87951</v>
      </c>
      <c r="R211" s="146">
        <v>528</v>
      </c>
      <c r="S211" s="146">
        <v>1272</v>
      </c>
      <c r="T211" s="146">
        <v>2</v>
      </c>
      <c r="U211" s="146">
        <v>4</v>
      </c>
      <c r="V211" s="155">
        <v>6043</v>
      </c>
    </row>
    <row r="212" spans="1:22" ht="14.25">
      <c r="A212" s="152">
        <v>6051</v>
      </c>
      <c r="B212" s="153" t="s">
        <v>391</v>
      </c>
      <c r="C212" s="146">
        <v>67</v>
      </c>
      <c r="D212" s="146">
        <v>6</v>
      </c>
      <c r="E212" s="146">
        <v>17</v>
      </c>
      <c r="F212" s="146">
        <v>32</v>
      </c>
      <c r="G212" s="146">
        <v>11</v>
      </c>
      <c r="H212" s="146">
        <v>1</v>
      </c>
      <c r="I212" s="146">
        <v>0</v>
      </c>
      <c r="J212" s="146">
        <v>0</v>
      </c>
      <c r="K212" s="146">
        <v>0</v>
      </c>
      <c r="L212" s="146">
        <v>435</v>
      </c>
      <c r="M212" s="146">
        <v>424</v>
      </c>
      <c r="N212" s="146">
        <v>11</v>
      </c>
      <c r="O212" s="146">
        <v>21</v>
      </c>
      <c r="P212" s="146">
        <v>3</v>
      </c>
      <c r="Q212" s="146">
        <v>2877551</v>
      </c>
      <c r="R212" s="146">
        <v>33599</v>
      </c>
      <c r="S212" s="146">
        <v>0</v>
      </c>
      <c r="T212" s="146">
        <v>0</v>
      </c>
      <c r="U212" s="146">
        <v>63</v>
      </c>
      <c r="V212" s="155">
        <v>6051</v>
      </c>
    </row>
    <row r="213" spans="1:22" ht="14.25">
      <c r="A213" s="152">
        <v>6052</v>
      </c>
      <c r="B213" s="153" t="s">
        <v>392</v>
      </c>
      <c r="C213" s="146">
        <v>40</v>
      </c>
      <c r="D213" s="146">
        <v>10</v>
      </c>
      <c r="E213" s="146">
        <v>13</v>
      </c>
      <c r="F213" s="146">
        <v>5</v>
      </c>
      <c r="G213" s="146">
        <v>6</v>
      </c>
      <c r="H213" s="146">
        <v>3</v>
      </c>
      <c r="I213" s="146">
        <v>2</v>
      </c>
      <c r="J213" s="146">
        <v>1</v>
      </c>
      <c r="K213" s="146">
        <v>0</v>
      </c>
      <c r="L213" s="146">
        <v>385</v>
      </c>
      <c r="M213" s="146">
        <v>366</v>
      </c>
      <c r="N213" s="146">
        <v>19</v>
      </c>
      <c r="O213" s="146">
        <v>2</v>
      </c>
      <c r="P213" s="146">
        <v>1</v>
      </c>
      <c r="Q213" s="146">
        <v>1373602</v>
      </c>
      <c r="R213" s="146">
        <v>45820</v>
      </c>
      <c r="S213" s="146">
        <v>5469</v>
      </c>
      <c r="T213" s="146">
        <v>0</v>
      </c>
      <c r="U213" s="146">
        <v>32</v>
      </c>
      <c r="V213" s="155">
        <v>6052</v>
      </c>
    </row>
    <row r="214" spans="1:22" ht="14.25">
      <c r="A214" s="152">
        <v>6061</v>
      </c>
      <c r="B214" s="153" t="s">
        <v>393</v>
      </c>
      <c r="C214" s="146">
        <v>20</v>
      </c>
      <c r="D214" s="146">
        <v>3</v>
      </c>
      <c r="E214" s="146">
        <v>4</v>
      </c>
      <c r="F214" s="146">
        <v>2</v>
      </c>
      <c r="G214" s="146">
        <v>8</v>
      </c>
      <c r="H214" s="146">
        <v>2</v>
      </c>
      <c r="I214" s="146">
        <v>1</v>
      </c>
      <c r="J214" s="146">
        <v>0</v>
      </c>
      <c r="K214" s="146">
        <v>0</v>
      </c>
      <c r="L214" s="146">
        <v>214</v>
      </c>
      <c r="M214" s="146">
        <v>212</v>
      </c>
      <c r="N214" s="146">
        <v>2</v>
      </c>
      <c r="O214" s="146">
        <v>2</v>
      </c>
      <c r="P214" s="146">
        <v>0</v>
      </c>
      <c r="Q214" s="146">
        <v>361398</v>
      </c>
      <c r="R214" s="146">
        <v>2824</v>
      </c>
      <c r="S214" s="146">
        <v>11706</v>
      </c>
      <c r="T214" s="146">
        <v>3</v>
      </c>
      <c r="U214" s="146">
        <v>16</v>
      </c>
      <c r="V214" s="155">
        <v>6061</v>
      </c>
    </row>
    <row r="215" spans="1:22" ht="14.25">
      <c r="A215" s="152">
        <v>6062</v>
      </c>
      <c r="B215" s="153" t="s">
        <v>394</v>
      </c>
      <c r="C215" s="146">
        <v>4</v>
      </c>
      <c r="D215" s="146">
        <v>1</v>
      </c>
      <c r="E215" s="146">
        <v>0</v>
      </c>
      <c r="F215" s="146">
        <v>3</v>
      </c>
      <c r="G215" s="146">
        <v>0</v>
      </c>
      <c r="H215" s="146">
        <v>0</v>
      </c>
      <c r="I215" s="146">
        <v>0</v>
      </c>
      <c r="J215" s="146">
        <v>0</v>
      </c>
      <c r="K215" s="146">
        <v>0</v>
      </c>
      <c r="L215" s="146">
        <v>26</v>
      </c>
      <c r="M215" s="146">
        <v>24</v>
      </c>
      <c r="N215" s="146">
        <v>2</v>
      </c>
      <c r="O215" s="146">
        <v>0</v>
      </c>
      <c r="P215" s="146">
        <v>0</v>
      </c>
      <c r="Q215" s="146">
        <v>36636</v>
      </c>
      <c r="R215" s="146">
        <v>38</v>
      </c>
      <c r="S215" s="146">
        <v>1252</v>
      </c>
      <c r="T215" s="146">
        <v>3</v>
      </c>
      <c r="U215" s="146">
        <v>0</v>
      </c>
      <c r="V215" s="155">
        <v>6062</v>
      </c>
    </row>
    <row r="216" spans="1:22" ht="14.25">
      <c r="A216" s="152">
        <v>6063</v>
      </c>
      <c r="B216" s="153" t="s">
        <v>395</v>
      </c>
      <c r="C216" s="146">
        <v>23</v>
      </c>
      <c r="D216" s="146">
        <v>2</v>
      </c>
      <c r="E216" s="146">
        <v>2</v>
      </c>
      <c r="F216" s="146">
        <v>2</v>
      </c>
      <c r="G216" s="146">
        <v>2</v>
      </c>
      <c r="H216" s="146">
        <v>6</v>
      </c>
      <c r="I216" s="146">
        <v>8</v>
      </c>
      <c r="J216" s="146">
        <v>1</v>
      </c>
      <c r="K216" s="146">
        <v>0</v>
      </c>
      <c r="L216" s="146">
        <v>568</v>
      </c>
      <c r="M216" s="146">
        <v>557</v>
      </c>
      <c r="N216" s="146">
        <v>11</v>
      </c>
      <c r="O216" s="146">
        <v>1</v>
      </c>
      <c r="P216" s="146">
        <v>0</v>
      </c>
      <c r="Q216" s="146">
        <v>334297</v>
      </c>
      <c r="R216" s="146">
        <v>8513</v>
      </c>
      <c r="S216" s="146">
        <v>0</v>
      </c>
      <c r="T216" s="146">
        <v>0</v>
      </c>
      <c r="U216" s="146">
        <v>19</v>
      </c>
      <c r="V216" s="155">
        <v>6063</v>
      </c>
    </row>
    <row r="217" spans="1:22" ht="14.25">
      <c r="A217" s="152">
        <v>6064</v>
      </c>
      <c r="B217" s="153" t="s">
        <v>396</v>
      </c>
      <c r="C217" s="146">
        <v>13</v>
      </c>
      <c r="D217" s="146">
        <v>7</v>
      </c>
      <c r="E217" s="146">
        <v>3</v>
      </c>
      <c r="F217" s="146">
        <v>2</v>
      </c>
      <c r="G217" s="146">
        <v>1</v>
      </c>
      <c r="H217" s="146">
        <v>0</v>
      </c>
      <c r="I217" s="146">
        <v>0</v>
      </c>
      <c r="J217" s="146">
        <v>0</v>
      </c>
      <c r="K217" s="146">
        <v>0</v>
      </c>
      <c r="L217" s="146">
        <v>46</v>
      </c>
      <c r="M217" s="146">
        <v>31</v>
      </c>
      <c r="N217" s="146">
        <v>15</v>
      </c>
      <c r="O217" s="146">
        <v>1</v>
      </c>
      <c r="P217" s="146">
        <v>0</v>
      </c>
      <c r="Q217" s="146">
        <v>61821</v>
      </c>
      <c r="R217" s="146">
        <v>156</v>
      </c>
      <c r="S217" s="146">
        <v>956</v>
      </c>
      <c r="T217" s="146">
        <v>1</v>
      </c>
      <c r="U217" s="146">
        <v>5</v>
      </c>
      <c r="V217" s="155">
        <v>6064</v>
      </c>
    </row>
    <row r="218" spans="1:22" ht="14.25">
      <c r="A218" s="152">
        <v>6071</v>
      </c>
      <c r="B218" s="153" t="s">
        <v>397</v>
      </c>
      <c r="C218" s="146">
        <v>20</v>
      </c>
      <c r="D218" s="146">
        <v>5</v>
      </c>
      <c r="E218" s="146">
        <v>5</v>
      </c>
      <c r="F218" s="146">
        <v>4</v>
      </c>
      <c r="G218" s="146">
        <v>4</v>
      </c>
      <c r="H218" s="146">
        <v>0</v>
      </c>
      <c r="I218" s="146">
        <v>2</v>
      </c>
      <c r="J218" s="146">
        <v>0</v>
      </c>
      <c r="K218" s="146">
        <v>0</v>
      </c>
      <c r="L218" s="146">
        <v>196</v>
      </c>
      <c r="M218" s="146">
        <v>190</v>
      </c>
      <c r="N218" s="146">
        <v>6</v>
      </c>
      <c r="O218" s="146">
        <v>1</v>
      </c>
      <c r="P218" s="146">
        <v>3</v>
      </c>
      <c r="Q218" s="146">
        <v>439323</v>
      </c>
      <c r="R218" s="146">
        <v>19803</v>
      </c>
      <c r="S218" s="146">
        <v>10421</v>
      </c>
      <c r="T218" s="146">
        <v>7</v>
      </c>
      <c r="U218" s="146">
        <v>10</v>
      </c>
      <c r="V218" s="155">
        <v>6071</v>
      </c>
    </row>
    <row r="219" spans="1:22" ht="14.25">
      <c r="A219" s="152">
        <v>6072</v>
      </c>
      <c r="B219" s="153" t="s">
        <v>398</v>
      </c>
      <c r="C219" s="146">
        <v>13</v>
      </c>
      <c r="D219" s="146">
        <v>6</v>
      </c>
      <c r="E219" s="146">
        <v>4</v>
      </c>
      <c r="F219" s="146">
        <v>2</v>
      </c>
      <c r="G219" s="146">
        <v>0</v>
      </c>
      <c r="H219" s="146">
        <v>0</v>
      </c>
      <c r="I219" s="146">
        <v>1</v>
      </c>
      <c r="J219" s="146">
        <v>0</v>
      </c>
      <c r="K219" s="146">
        <v>0</v>
      </c>
      <c r="L219" s="146">
        <v>75</v>
      </c>
      <c r="M219" s="146">
        <v>65</v>
      </c>
      <c r="N219" s="146">
        <v>10</v>
      </c>
      <c r="O219" s="146">
        <v>13</v>
      </c>
      <c r="P219" s="146">
        <v>0</v>
      </c>
      <c r="Q219" s="146">
        <v>185124</v>
      </c>
      <c r="R219" s="146">
        <v>0</v>
      </c>
      <c r="S219" s="146">
        <v>3659</v>
      </c>
      <c r="T219" s="146">
        <v>4</v>
      </c>
      <c r="U219" s="146">
        <v>4</v>
      </c>
      <c r="V219" s="155">
        <v>6072</v>
      </c>
    </row>
    <row r="220" spans="1:22" ht="14.25">
      <c r="A220" s="152">
        <v>6073</v>
      </c>
      <c r="B220" s="153" t="s">
        <v>399</v>
      </c>
      <c r="C220" s="146">
        <v>8</v>
      </c>
      <c r="D220" s="146">
        <v>5</v>
      </c>
      <c r="E220" s="146">
        <v>1</v>
      </c>
      <c r="F220" s="146">
        <v>2</v>
      </c>
      <c r="G220" s="146">
        <v>0</v>
      </c>
      <c r="H220" s="146">
        <v>0</v>
      </c>
      <c r="I220" s="146">
        <v>0</v>
      </c>
      <c r="J220" s="146">
        <v>0</v>
      </c>
      <c r="K220" s="146">
        <v>0</v>
      </c>
      <c r="L220" s="146">
        <v>20</v>
      </c>
      <c r="M220" s="146">
        <v>10</v>
      </c>
      <c r="N220" s="146">
        <v>10</v>
      </c>
      <c r="O220" s="146">
        <v>0</v>
      </c>
      <c r="P220" s="146">
        <v>0</v>
      </c>
      <c r="Q220" s="146">
        <v>17670</v>
      </c>
      <c r="R220" s="146">
        <v>1173</v>
      </c>
      <c r="S220" s="146">
        <v>202</v>
      </c>
      <c r="T220" s="146">
        <v>0</v>
      </c>
      <c r="U220" s="146">
        <v>2</v>
      </c>
      <c r="V220" s="155">
        <v>6073</v>
      </c>
    </row>
    <row r="221" spans="1:22" ht="14.25">
      <c r="A221" s="152">
        <v>6081</v>
      </c>
      <c r="B221" s="153" t="s">
        <v>400</v>
      </c>
      <c r="C221" s="146">
        <v>2</v>
      </c>
      <c r="D221" s="146">
        <v>1</v>
      </c>
      <c r="E221" s="146">
        <v>1</v>
      </c>
      <c r="F221" s="146">
        <v>0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5</v>
      </c>
      <c r="M221" s="146">
        <v>5</v>
      </c>
      <c r="N221" s="146">
        <v>0</v>
      </c>
      <c r="O221" s="146">
        <v>0</v>
      </c>
      <c r="P221" s="146">
        <v>0</v>
      </c>
      <c r="Q221" s="154" t="s">
        <v>300</v>
      </c>
      <c r="R221" s="154" t="s">
        <v>587</v>
      </c>
      <c r="S221" s="146">
        <v>345</v>
      </c>
      <c r="T221" s="146">
        <v>0</v>
      </c>
      <c r="U221" s="146">
        <v>2</v>
      </c>
      <c r="V221" s="155">
        <v>6081</v>
      </c>
    </row>
    <row r="222" spans="1:22" ht="14.25">
      <c r="A222" s="152">
        <v>6082</v>
      </c>
      <c r="B222" s="153" t="s">
        <v>401</v>
      </c>
      <c r="C222" s="146">
        <v>42</v>
      </c>
      <c r="D222" s="146">
        <v>15</v>
      </c>
      <c r="E222" s="146">
        <v>17</v>
      </c>
      <c r="F222" s="146">
        <v>9</v>
      </c>
      <c r="G222" s="146">
        <v>1</v>
      </c>
      <c r="H222" s="146">
        <v>0</v>
      </c>
      <c r="I222" s="146">
        <v>0</v>
      </c>
      <c r="J222" s="146">
        <v>0</v>
      </c>
      <c r="K222" s="146">
        <v>0</v>
      </c>
      <c r="L222" s="146">
        <v>149</v>
      </c>
      <c r="M222" s="146">
        <v>131</v>
      </c>
      <c r="N222" s="146">
        <v>18</v>
      </c>
      <c r="O222" s="146">
        <v>1</v>
      </c>
      <c r="P222" s="146">
        <v>5</v>
      </c>
      <c r="Q222" s="154" t="s">
        <v>300</v>
      </c>
      <c r="R222" s="154" t="s">
        <v>587</v>
      </c>
      <c r="S222" s="146">
        <v>2434</v>
      </c>
      <c r="T222" s="146">
        <v>0</v>
      </c>
      <c r="U222" s="146">
        <v>31</v>
      </c>
      <c r="V222" s="155">
        <v>6082</v>
      </c>
    </row>
    <row r="223" spans="1:22" ht="14.25">
      <c r="A223" s="152">
        <v>6091</v>
      </c>
      <c r="B223" s="153" t="s">
        <v>402</v>
      </c>
      <c r="C223" s="146">
        <v>11</v>
      </c>
      <c r="D223" s="146">
        <v>0</v>
      </c>
      <c r="E223" s="146">
        <v>2</v>
      </c>
      <c r="F223" s="146">
        <v>0</v>
      </c>
      <c r="G223" s="146">
        <v>4</v>
      </c>
      <c r="H223" s="146">
        <v>4</v>
      </c>
      <c r="I223" s="146">
        <v>1</v>
      </c>
      <c r="J223" s="146">
        <v>0</v>
      </c>
      <c r="K223" s="146">
        <v>0</v>
      </c>
      <c r="L223" s="146">
        <v>190</v>
      </c>
      <c r="M223" s="146">
        <v>190</v>
      </c>
      <c r="N223" s="146">
        <v>0</v>
      </c>
      <c r="O223" s="146">
        <v>28</v>
      </c>
      <c r="P223" s="146">
        <v>0</v>
      </c>
      <c r="Q223" s="146">
        <v>552627</v>
      </c>
      <c r="R223" s="146">
        <v>457</v>
      </c>
      <c r="S223" s="146">
        <v>31273</v>
      </c>
      <c r="T223" s="146">
        <v>11</v>
      </c>
      <c r="U223" s="146">
        <v>0</v>
      </c>
      <c r="V223" s="155">
        <v>6091</v>
      </c>
    </row>
    <row r="224" spans="1:22" ht="14.25">
      <c r="A224" s="152">
        <v>6092</v>
      </c>
      <c r="B224" s="153" t="s">
        <v>403</v>
      </c>
      <c r="C224" s="146">
        <v>13</v>
      </c>
      <c r="D224" s="146">
        <v>13</v>
      </c>
      <c r="E224" s="146">
        <v>0</v>
      </c>
      <c r="F224" s="146">
        <v>0</v>
      </c>
      <c r="G224" s="146">
        <v>0</v>
      </c>
      <c r="H224" s="146">
        <v>0</v>
      </c>
      <c r="I224" s="146">
        <v>0</v>
      </c>
      <c r="J224" s="146">
        <v>0</v>
      </c>
      <c r="K224" s="146">
        <v>0</v>
      </c>
      <c r="L224" s="146">
        <v>17</v>
      </c>
      <c r="M224" s="146">
        <v>0</v>
      </c>
      <c r="N224" s="146">
        <v>17</v>
      </c>
      <c r="O224" s="146">
        <v>0</v>
      </c>
      <c r="P224" s="146">
        <v>0</v>
      </c>
      <c r="Q224" s="146">
        <v>3602</v>
      </c>
      <c r="R224" s="146">
        <v>217</v>
      </c>
      <c r="S224" s="146">
        <v>0</v>
      </c>
      <c r="T224" s="146">
        <v>0</v>
      </c>
      <c r="U224" s="146">
        <v>0</v>
      </c>
      <c r="V224" s="155">
        <v>6092</v>
      </c>
    </row>
    <row r="225" spans="1:22" ht="14.25">
      <c r="A225" s="152">
        <v>6093</v>
      </c>
      <c r="B225" s="153" t="s">
        <v>404</v>
      </c>
      <c r="C225" s="146">
        <v>51</v>
      </c>
      <c r="D225" s="146">
        <v>32</v>
      </c>
      <c r="E225" s="146">
        <v>10</v>
      </c>
      <c r="F225" s="146">
        <v>6</v>
      </c>
      <c r="G225" s="146">
        <v>2</v>
      </c>
      <c r="H225" s="146">
        <v>1</v>
      </c>
      <c r="I225" s="146">
        <v>0</v>
      </c>
      <c r="J225" s="146">
        <v>0</v>
      </c>
      <c r="K225" s="146">
        <v>0</v>
      </c>
      <c r="L225" s="146">
        <v>179</v>
      </c>
      <c r="M225" s="146">
        <v>119</v>
      </c>
      <c r="N225" s="146">
        <v>60</v>
      </c>
      <c r="O225" s="146">
        <v>3</v>
      </c>
      <c r="P225" s="146">
        <v>0</v>
      </c>
      <c r="Q225" s="146">
        <v>152415</v>
      </c>
      <c r="R225" s="146">
        <v>805</v>
      </c>
      <c r="S225" s="146">
        <v>3064</v>
      </c>
      <c r="T225" s="146">
        <v>0</v>
      </c>
      <c r="U225" s="146">
        <v>22</v>
      </c>
      <c r="V225" s="155">
        <v>6093</v>
      </c>
    </row>
    <row r="226" spans="1:22" ht="14.25">
      <c r="A226" s="152">
        <v>6094</v>
      </c>
      <c r="B226" s="153" t="s">
        <v>405</v>
      </c>
      <c r="C226" s="146">
        <v>4</v>
      </c>
      <c r="D226" s="146">
        <v>3</v>
      </c>
      <c r="E226" s="146">
        <v>1</v>
      </c>
      <c r="F226" s="146">
        <v>0</v>
      </c>
      <c r="G226" s="146">
        <v>0</v>
      </c>
      <c r="H226" s="146">
        <v>0</v>
      </c>
      <c r="I226" s="146">
        <v>0</v>
      </c>
      <c r="J226" s="146">
        <v>0</v>
      </c>
      <c r="K226" s="146">
        <v>0</v>
      </c>
      <c r="L226" s="146">
        <v>6</v>
      </c>
      <c r="M226" s="146">
        <v>3</v>
      </c>
      <c r="N226" s="146">
        <v>3</v>
      </c>
      <c r="O226" s="146">
        <v>0</v>
      </c>
      <c r="P226" s="146">
        <v>0</v>
      </c>
      <c r="Q226" s="146">
        <v>3312</v>
      </c>
      <c r="R226" s="146">
        <v>0</v>
      </c>
      <c r="S226" s="146">
        <v>23</v>
      </c>
      <c r="T226" s="146">
        <v>0</v>
      </c>
      <c r="U226" s="146">
        <v>1</v>
      </c>
      <c r="V226" s="155">
        <v>6094</v>
      </c>
    </row>
    <row r="227" spans="1:22" ht="14.25">
      <c r="A227" s="152">
        <v>6095</v>
      </c>
      <c r="B227" s="153" t="s">
        <v>406</v>
      </c>
      <c r="C227" s="146">
        <v>19</v>
      </c>
      <c r="D227" s="146">
        <v>8</v>
      </c>
      <c r="E227" s="146">
        <v>4</v>
      </c>
      <c r="F227" s="146">
        <v>6</v>
      </c>
      <c r="G227" s="146">
        <v>1</v>
      </c>
      <c r="H227" s="146">
        <v>0</v>
      </c>
      <c r="I227" s="146">
        <v>0</v>
      </c>
      <c r="J227" s="146">
        <v>0</v>
      </c>
      <c r="K227" s="146">
        <v>0</v>
      </c>
      <c r="L227" s="146">
        <v>77</v>
      </c>
      <c r="M227" s="146">
        <v>69</v>
      </c>
      <c r="N227" s="146">
        <v>8</v>
      </c>
      <c r="O227" s="146">
        <v>1</v>
      </c>
      <c r="P227" s="146">
        <v>0</v>
      </c>
      <c r="Q227" s="146">
        <v>128745</v>
      </c>
      <c r="R227" s="146">
        <v>5716</v>
      </c>
      <c r="S227" s="146">
        <v>2361</v>
      </c>
      <c r="T227" s="146">
        <v>1</v>
      </c>
      <c r="U227" s="146">
        <v>14</v>
      </c>
      <c r="V227" s="155">
        <v>6095</v>
      </c>
    </row>
    <row r="228" spans="1:22" ht="14.25">
      <c r="A228" s="152">
        <v>6096</v>
      </c>
      <c r="B228" s="153" t="s">
        <v>407</v>
      </c>
      <c r="C228" s="146">
        <v>11</v>
      </c>
      <c r="D228" s="146">
        <v>3</v>
      </c>
      <c r="E228" s="146">
        <v>3</v>
      </c>
      <c r="F228" s="146">
        <v>5</v>
      </c>
      <c r="G228" s="146">
        <v>0</v>
      </c>
      <c r="H228" s="146">
        <v>0</v>
      </c>
      <c r="I228" s="146">
        <v>0</v>
      </c>
      <c r="J228" s="146">
        <v>0</v>
      </c>
      <c r="K228" s="146">
        <v>0</v>
      </c>
      <c r="L228" s="146">
        <v>47</v>
      </c>
      <c r="M228" s="146">
        <v>16</v>
      </c>
      <c r="N228" s="146">
        <v>31</v>
      </c>
      <c r="O228" s="146">
        <v>3</v>
      </c>
      <c r="P228" s="146">
        <v>0</v>
      </c>
      <c r="Q228" s="146">
        <v>51991</v>
      </c>
      <c r="R228" s="146">
        <v>2616</v>
      </c>
      <c r="S228" s="146">
        <v>1487</v>
      </c>
      <c r="T228" s="146">
        <v>2</v>
      </c>
      <c r="U228" s="146">
        <v>0</v>
      </c>
      <c r="V228" s="155">
        <v>6096</v>
      </c>
    </row>
    <row r="229" spans="1:22" ht="14.25">
      <c r="A229" s="152">
        <v>6097</v>
      </c>
      <c r="B229" s="153" t="s">
        <v>408</v>
      </c>
      <c r="C229" s="146">
        <v>3</v>
      </c>
      <c r="D229" s="146">
        <v>3</v>
      </c>
      <c r="E229" s="146">
        <v>0</v>
      </c>
      <c r="F229" s="146">
        <v>0</v>
      </c>
      <c r="G229" s="146">
        <v>0</v>
      </c>
      <c r="H229" s="146">
        <v>0</v>
      </c>
      <c r="I229" s="146">
        <v>0</v>
      </c>
      <c r="J229" s="146">
        <v>0</v>
      </c>
      <c r="K229" s="146">
        <v>0</v>
      </c>
      <c r="L229" s="146">
        <v>5</v>
      </c>
      <c r="M229" s="146">
        <v>0</v>
      </c>
      <c r="N229" s="146">
        <v>5</v>
      </c>
      <c r="O229" s="146">
        <v>0</v>
      </c>
      <c r="P229" s="146">
        <v>0</v>
      </c>
      <c r="Q229" s="146">
        <v>1973</v>
      </c>
      <c r="R229" s="146">
        <v>0</v>
      </c>
      <c r="S229" s="146">
        <v>0</v>
      </c>
      <c r="T229" s="146">
        <v>0</v>
      </c>
      <c r="U229" s="146">
        <v>0</v>
      </c>
      <c r="V229" s="155">
        <v>6097</v>
      </c>
    </row>
    <row r="230" spans="1:22" ht="14.25">
      <c r="A230" s="152">
        <v>6098</v>
      </c>
      <c r="B230" s="153" t="s">
        <v>409</v>
      </c>
      <c r="C230" s="146">
        <v>15</v>
      </c>
      <c r="D230" s="146">
        <v>7</v>
      </c>
      <c r="E230" s="146">
        <v>0</v>
      </c>
      <c r="F230" s="146">
        <v>3</v>
      </c>
      <c r="G230" s="146">
        <v>2</v>
      </c>
      <c r="H230" s="146">
        <v>1</v>
      </c>
      <c r="I230" s="146">
        <v>0</v>
      </c>
      <c r="J230" s="146">
        <v>2</v>
      </c>
      <c r="K230" s="146">
        <v>0</v>
      </c>
      <c r="L230" s="146">
        <v>217</v>
      </c>
      <c r="M230" s="146">
        <v>212</v>
      </c>
      <c r="N230" s="146">
        <v>5</v>
      </c>
      <c r="O230" s="146">
        <v>0</v>
      </c>
      <c r="P230" s="146">
        <v>0</v>
      </c>
      <c r="Q230" s="146">
        <v>215677</v>
      </c>
      <c r="R230" s="146">
        <v>0</v>
      </c>
      <c r="S230" s="146">
        <v>7615</v>
      </c>
      <c r="T230" s="146">
        <v>2</v>
      </c>
      <c r="U230" s="146">
        <v>9</v>
      </c>
      <c r="V230" s="155">
        <v>6098</v>
      </c>
    </row>
    <row r="231" spans="1:22" ht="14.25">
      <c r="A231" s="152">
        <v>6099</v>
      </c>
      <c r="B231" s="153" t="s">
        <v>410</v>
      </c>
      <c r="C231" s="146">
        <v>85</v>
      </c>
      <c r="D231" s="146">
        <v>42</v>
      </c>
      <c r="E231" s="146">
        <v>21</v>
      </c>
      <c r="F231" s="146">
        <v>10</v>
      </c>
      <c r="G231" s="146">
        <v>8</v>
      </c>
      <c r="H231" s="146">
        <v>1</v>
      </c>
      <c r="I231" s="146">
        <v>2</v>
      </c>
      <c r="J231" s="146">
        <v>1</v>
      </c>
      <c r="K231" s="146">
        <v>0</v>
      </c>
      <c r="L231" s="146">
        <v>465</v>
      </c>
      <c r="M231" s="146">
        <v>385</v>
      </c>
      <c r="N231" s="146">
        <v>80</v>
      </c>
      <c r="O231" s="146">
        <v>10</v>
      </c>
      <c r="P231" s="146">
        <v>1</v>
      </c>
      <c r="Q231" s="146">
        <v>681056</v>
      </c>
      <c r="R231" s="146">
        <v>30615</v>
      </c>
      <c r="S231" s="146">
        <v>18233</v>
      </c>
      <c r="T231" s="146">
        <v>16</v>
      </c>
      <c r="U231" s="146">
        <v>29</v>
      </c>
      <c r="V231" s="155">
        <v>6099</v>
      </c>
    </row>
    <row r="232" spans="1:22" ht="39" customHeight="1">
      <c r="A232" s="152">
        <v>6112</v>
      </c>
      <c r="B232" s="153" t="s">
        <v>411</v>
      </c>
      <c r="C232" s="146">
        <v>7</v>
      </c>
      <c r="D232" s="146">
        <v>4</v>
      </c>
      <c r="E232" s="146">
        <v>0</v>
      </c>
      <c r="F232" s="146">
        <v>3</v>
      </c>
      <c r="G232" s="146">
        <v>0</v>
      </c>
      <c r="H232" s="146">
        <v>0</v>
      </c>
      <c r="I232" s="146">
        <v>0</v>
      </c>
      <c r="J232" s="146">
        <v>0</v>
      </c>
      <c r="K232" s="146">
        <v>0</v>
      </c>
      <c r="L232" s="146">
        <v>26</v>
      </c>
      <c r="M232" s="146">
        <v>22</v>
      </c>
      <c r="N232" s="146">
        <v>4</v>
      </c>
      <c r="O232" s="146">
        <v>0</v>
      </c>
      <c r="P232" s="146">
        <v>0</v>
      </c>
      <c r="Q232" s="146">
        <v>60161</v>
      </c>
      <c r="R232" s="146">
        <v>8</v>
      </c>
      <c r="S232" s="146">
        <v>0</v>
      </c>
      <c r="T232" s="146">
        <v>0</v>
      </c>
      <c r="U232" s="146">
        <v>5</v>
      </c>
      <c r="V232" s="155">
        <v>6112</v>
      </c>
    </row>
    <row r="233" spans="1:22" ht="14.25">
      <c r="A233" s="152">
        <v>6113</v>
      </c>
      <c r="B233" s="153" t="s">
        <v>412</v>
      </c>
      <c r="C233" s="146">
        <v>9</v>
      </c>
      <c r="D233" s="146">
        <v>4</v>
      </c>
      <c r="E233" s="146">
        <v>2</v>
      </c>
      <c r="F233" s="146">
        <v>1</v>
      </c>
      <c r="G233" s="146">
        <v>2</v>
      </c>
      <c r="H233" s="146">
        <v>0</v>
      </c>
      <c r="I233" s="146">
        <v>0</v>
      </c>
      <c r="J233" s="146">
        <v>0</v>
      </c>
      <c r="K233" s="146">
        <v>0</v>
      </c>
      <c r="L233" s="146">
        <v>47</v>
      </c>
      <c r="M233" s="146">
        <v>43</v>
      </c>
      <c r="N233" s="146">
        <v>4</v>
      </c>
      <c r="O233" s="146">
        <v>0</v>
      </c>
      <c r="P233" s="146">
        <v>0</v>
      </c>
      <c r="Q233" s="146">
        <v>56086</v>
      </c>
      <c r="R233" s="146">
        <v>0</v>
      </c>
      <c r="S233" s="146">
        <v>0</v>
      </c>
      <c r="T233" s="146">
        <v>0</v>
      </c>
      <c r="U233" s="146">
        <v>6</v>
      </c>
      <c r="V233" s="155">
        <v>6113</v>
      </c>
    </row>
    <row r="234" spans="1:22" ht="14.25">
      <c r="A234" s="152">
        <v>6114</v>
      </c>
      <c r="B234" s="153" t="s">
        <v>413</v>
      </c>
      <c r="C234" s="146">
        <v>18</v>
      </c>
      <c r="D234" s="146">
        <v>8</v>
      </c>
      <c r="E234" s="146">
        <v>3</v>
      </c>
      <c r="F234" s="146">
        <v>6</v>
      </c>
      <c r="G234" s="146">
        <v>0</v>
      </c>
      <c r="H234" s="146">
        <v>0</v>
      </c>
      <c r="I234" s="146">
        <v>0</v>
      </c>
      <c r="J234" s="146">
        <v>1</v>
      </c>
      <c r="K234" s="146">
        <v>0</v>
      </c>
      <c r="L234" s="146">
        <v>123</v>
      </c>
      <c r="M234" s="146">
        <v>117</v>
      </c>
      <c r="N234" s="146">
        <v>6</v>
      </c>
      <c r="O234" s="146">
        <v>0</v>
      </c>
      <c r="P234" s="146">
        <v>2</v>
      </c>
      <c r="Q234" s="146">
        <v>338661</v>
      </c>
      <c r="R234" s="146">
        <v>8833</v>
      </c>
      <c r="S234" s="146">
        <v>0</v>
      </c>
      <c r="T234" s="146">
        <v>0</v>
      </c>
      <c r="U234" s="146">
        <v>14</v>
      </c>
      <c r="V234" s="155">
        <v>6114</v>
      </c>
    </row>
    <row r="235" spans="1:22" ht="14.25">
      <c r="A235" s="152">
        <v>6119</v>
      </c>
      <c r="B235" s="153" t="s">
        <v>414</v>
      </c>
      <c r="C235" s="146">
        <v>32</v>
      </c>
      <c r="D235" s="146">
        <v>12</v>
      </c>
      <c r="E235" s="146">
        <v>5</v>
      </c>
      <c r="F235" s="146">
        <v>10</v>
      </c>
      <c r="G235" s="146">
        <v>4</v>
      </c>
      <c r="H235" s="146">
        <v>0</v>
      </c>
      <c r="I235" s="146">
        <v>1</v>
      </c>
      <c r="J235" s="146">
        <v>0</v>
      </c>
      <c r="K235" s="146">
        <v>0</v>
      </c>
      <c r="L235" s="146">
        <v>178</v>
      </c>
      <c r="M235" s="146">
        <v>169</v>
      </c>
      <c r="N235" s="146">
        <v>9</v>
      </c>
      <c r="O235" s="146">
        <v>2</v>
      </c>
      <c r="P235" s="146">
        <v>0</v>
      </c>
      <c r="Q235" s="146">
        <v>381611</v>
      </c>
      <c r="R235" s="146">
        <v>1747</v>
      </c>
      <c r="S235" s="146">
        <v>0</v>
      </c>
      <c r="T235" s="146">
        <v>0</v>
      </c>
      <c r="U235" s="146">
        <v>25</v>
      </c>
      <c r="V235" s="155">
        <v>6119</v>
      </c>
    </row>
    <row r="236" spans="1:22" ht="14.25">
      <c r="A236" s="152">
        <v>6121</v>
      </c>
      <c r="B236" s="153" t="s">
        <v>256</v>
      </c>
      <c r="C236" s="146">
        <v>8</v>
      </c>
      <c r="D236" s="146">
        <v>4</v>
      </c>
      <c r="E236" s="146">
        <v>1</v>
      </c>
      <c r="F236" s="146">
        <v>0</v>
      </c>
      <c r="G236" s="146">
        <v>0</v>
      </c>
      <c r="H236" s="146">
        <v>1</v>
      </c>
      <c r="I236" s="146">
        <v>2</v>
      </c>
      <c r="J236" s="146">
        <v>0</v>
      </c>
      <c r="K236" s="146">
        <v>0</v>
      </c>
      <c r="L236" s="146">
        <v>93</v>
      </c>
      <c r="M236" s="146">
        <v>90</v>
      </c>
      <c r="N236" s="146">
        <v>3</v>
      </c>
      <c r="O236" s="146">
        <v>0</v>
      </c>
      <c r="P236" s="146">
        <v>0</v>
      </c>
      <c r="Q236" s="146">
        <v>267737</v>
      </c>
      <c r="R236" s="146">
        <v>0</v>
      </c>
      <c r="S236" s="146">
        <v>0</v>
      </c>
      <c r="T236" s="146">
        <v>0</v>
      </c>
      <c r="U236" s="146">
        <v>6</v>
      </c>
      <c r="V236" s="155">
        <v>6121</v>
      </c>
    </row>
    <row r="237" spans="1:22" ht="14.25">
      <c r="A237" s="157">
        <v>6199</v>
      </c>
      <c r="B237" s="158" t="s">
        <v>257</v>
      </c>
      <c r="C237" s="159">
        <v>4</v>
      </c>
      <c r="D237" s="159">
        <v>0</v>
      </c>
      <c r="E237" s="159">
        <v>0</v>
      </c>
      <c r="F237" s="159">
        <v>1</v>
      </c>
      <c r="G237" s="159">
        <v>0</v>
      </c>
      <c r="H237" s="159">
        <v>1</v>
      </c>
      <c r="I237" s="159">
        <v>1</v>
      </c>
      <c r="J237" s="159">
        <v>0</v>
      </c>
      <c r="K237" s="159">
        <v>1</v>
      </c>
      <c r="L237" s="159">
        <v>273</v>
      </c>
      <c r="M237" s="159">
        <v>273</v>
      </c>
      <c r="N237" s="159">
        <v>0</v>
      </c>
      <c r="O237" s="159">
        <v>0</v>
      </c>
      <c r="P237" s="159">
        <v>8</v>
      </c>
      <c r="Q237" s="159">
        <v>295496</v>
      </c>
      <c r="R237" s="159">
        <v>0</v>
      </c>
      <c r="S237" s="159">
        <v>0</v>
      </c>
      <c r="T237" s="159">
        <v>0</v>
      </c>
      <c r="U237" s="159">
        <v>4</v>
      </c>
      <c r="V237" s="160">
        <v>6199</v>
      </c>
    </row>
  </sheetData>
  <mergeCells count="11">
    <mergeCell ref="V3:V6"/>
    <mergeCell ref="C4:C6"/>
    <mergeCell ref="D4:K4"/>
    <mergeCell ref="L4:L6"/>
    <mergeCell ref="M4:M6"/>
    <mergeCell ref="N4:N6"/>
    <mergeCell ref="A7:B7"/>
    <mergeCell ref="A1:B2"/>
    <mergeCell ref="A3:B6"/>
    <mergeCell ref="C3:K3"/>
    <mergeCell ref="L3:N3"/>
  </mergeCells>
  <phoneticPr fontId="2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2"/>
    </sheetView>
  </sheetViews>
  <sheetFormatPr defaultRowHeight="13.5"/>
  <cols>
    <col min="1" max="1" width="9" style="156"/>
    <col min="2" max="2" width="20.875" style="156" customWidth="1"/>
    <col min="3" max="3" width="8.625" style="156" bestFit="1" customWidth="1"/>
    <col min="4" max="4" width="7.625" style="156" customWidth="1"/>
    <col min="5" max="5" width="7.75" style="156" customWidth="1"/>
    <col min="6" max="6" width="7.625" style="156" customWidth="1"/>
    <col min="7" max="7" width="7.875" style="156" customWidth="1"/>
    <col min="8" max="8" width="7.75" style="156" customWidth="1"/>
    <col min="9" max="9" width="8.875" style="156" customWidth="1"/>
    <col min="10" max="10" width="8.5" style="156" customWidth="1"/>
    <col min="11" max="11" width="8.25" style="156" customWidth="1"/>
    <col min="12" max="12" width="10.875" style="156" customWidth="1"/>
    <col min="13" max="13" width="13.875" style="156" bestFit="1" customWidth="1"/>
    <col min="14" max="14" width="14.375" style="156" customWidth="1"/>
    <col min="15" max="16" width="12.25" style="156" bestFit="1" customWidth="1"/>
    <col min="17" max="17" width="19.75" style="156" bestFit="1" customWidth="1"/>
    <col min="18" max="257" width="9" style="156"/>
    <col min="258" max="258" width="19.25" style="156" customWidth="1"/>
    <col min="259" max="259" width="8.625" style="156" bestFit="1" customWidth="1"/>
    <col min="260" max="260" width="7.625" style="156" customWidth="1"/>
    <col min="261" max="261" width="7.75" style="156" customWidth="1"/>
    <col min="262" max="262" width="7.625" style="156" customWidth="1"/>
    <col min="263" max="263" width="7.875" style="156" customWidth="1"/>
    <col min="264" max="264" width="7.75" style="156" customWidth="1"/>
    <col min="265" max="265" width="8.875" style="156" customWidth="1"/>
    <col min="266" max="266" width="8.5" style="156" customWidth="1"/>
    <col min="267" max="267" width="8.25" style="156" customWidth="1"/>
    <col min="268" max="268" width="10.875" style="156" customWidth="1"/>
    <col min="269" max="269" width="13.875" style="156" bestFit="1" customWidth="1"/>
    <col min="270" max="270" width="13.625" style="156" bestFit="1" customWidth="1"/>
    <col min="271" max="272" width="12.25" style="156" bestFit="1" customWidth="1"/>
    <col min="273" max="273" width="19.75" style="156" bestFit="1" customWidth="1"/>
    <col min="274" max="513" width="9" style="156"/>
    <col min="514" max="514" width="19.25" style="156" customWidth="1"/>
    <col min="515" max="515" width="8.625" style="156" bestFit="1" customWidth="1"/>
    <col min="516" max="516" width="7.625" style="156" customWidth="1"/>
    <col min="517" max="517" width="7.75" style="156" customWidth="1"/>
    <col min="518" max="518" width="7.625" style="156" customWidth="1"/>
    <col min="519" max="519" width="7.875" style="156" customWidth="1"/>
    <col min="520" max="520" width="7.75" style="156" customWidth="1"/>
    <col min="521" max="521" width="8.875" style="156" customWidth="1"/>
    <col min="522" max="522" width="8.5" style="156" customWidth="1"/>
    <col min="523" max="523" width="8.25" style="156" customWidth="1"/>
    <col min="524" max="524" width="10.875" style="156" customWidth="1"/>
    <col min="525" max="525" width="13.875" style="156" bestFit="1" customWidth="1"/>
    <col min="526" max="526" width="13.625" style="156" bestFit="1" customWidth="1"/>
    <col min="527" max="528" width="12.25" style="156" bestFit="1" customWidth="1"/>
    <col min="529" max="529" width="19.75" style="156" bestFit="1" customWidth="1"/>
    <col min="530" max="769" width="9" style="156"/>
    <col min="770" max="770" width="19.25" style="156" customWidth="1"/>
    <col min="771" max="771" width="8.625" style="156" bestFit="1" customWidth="1"/>
    <col min="772" max="772" width="7.625" style="156" customWidth="1"/>
    <col min="773" max="773" width="7.75" style="156" customWidth="1"/>
    <col min="774" max="774" width="7.625" style="156" customWidth="1"/>
    <col min="775" max="775" width="7.875" style="156" customWidth="1"/>
    <col min="776" max="776" width="7.75" style="156" customWidth="1"/>
    <col min="777" max="777" width="8.875" style="156" customWidth="1"/>
    <col min="778" max="778" width="8.5" style="156" customWidth="1"/>
    <col min="779" max="779" width="8.25" style="156" customWidth="1"/>
    <col min="780" max="780" width="10.875" style="156" customWidth="1"/>
    <col min="781" max="781" width="13.875" style="156" bestFit="1" customWidth="1"/>
    <col min="782" max="782" width="13.625" style="156" bestFit="1" customWidth="1"/>
    <col min="783" max="784" width="12.25" style="156" bestFit="1" customWidth="1"/>
    <col min="785" max="785" width="19.75" style="156" bestFit="1" customWidth="1"/>
    <col min="786" max="1025" width="9" style="156"/>
    <col min="1026" max="1026" width="19.25" style="156" customWidth="1"/>
    <col min="1027" max="1027" width="8.625" style="156" bestFit="1" customWidth="1"/>
    <col min="1028" max="1028" width="7.625" style="156" customWidth="1"/>
    <col min="1029" max="1029" width="7.75" style="156" customWidth="1"/>
    <col min="1030" max="1030" width="7.625" style="156" customWidth="1"/>
    <col min="1031" max="1031" width="7.875" style="156" customWidth="1"/>
    <col min="1032" max="1032" width="7.75" style="156" customWidth="1"/>
    <col min="1033" max="1033" width="8.875" style="156" customWidth="1"/>
    <col min="1034" max="1034" width="8.5" style="156" customWidth="1"/>
    <col min="1035" max="1035" width="8.25" style="156" customWidth="1"/>
    <col min="1036" max="1036" width="10.875" style="156" customWidth="1"/>
    <col min="1037" max="1037" width="13.875" style="156" bestFit="1" customWidth="1"/>
    <col min="1038" max="1038" width="13.625" style="156" bestFit="1" customWidth="1"/>
    <col min="1039" max="1040" width="12.25" style="156" bestFit="1" customWidth="1"/>
    <col min="1041" max="1041" width="19.75" style="156" bestFit="1" customWidth="1"/>
    <col min="1042" max="1281" width="9" style="156"/>
    <col min="1282" max="1282" width="19.25" style="156" customWidth="1"/>
    <col min="1283" max="1283" width="8.625" style="156" bestFit="1" customWidth="1"/>
    <col min="1284" max="1284" width="7.625" style="156" customWidth="1"/>
    <col min="1285" max="1285" width="7.75" style="156" customWidth="1"/>
    <col min="1286" max="1286" width="7.625" style="156" customWidth="1"/>
    <col min="1287" max="1287" width="7.875" style="156" customWidth="1"/>
    <col min="1288" max="1288" width="7.75" style="156" customWidth="1"/>
    <col min="1289" max="1289" width="8.875" style="156" customWidth="1"/>
    <col min="1290" max="1290" width="8.5" style="156" customWidth="1"/>
    <col min="1291" max="1291" width="8.25" style="156" customWidth="1"/>
    <col min="1292" max="1292" width="10.875" style="156" customWidth="1"/>
    <col min="1293" max="1293" width="13.875" style="156" bestFit="1" customWidth="1"/>
    <col min="1294" max="1294" width="13.625" style="156" bestFit="1" customWidth="1"/>
    <col min="1295" max="1296" width="12.25" style="156" bestFit="1" customWidth="1"/>
    <col min="1297" max="1297" width="19.75" style="156" bestFit="1" customWidth="1"/>
    <col min="1298" max="1537" width="9" style="156"/>
    <col min="1538" max="1538" width="19.25" style="156" customWidth="1"/>
    <col min="1539" max="1539" width="8.625" style="156" bestFit="1" customWidth="1"/>
    <col min="1540" max="1540" width="7.625" style="156" customWidth="1"/>
    <col min="1541" max="1541" width="7.75" style="156" customWidth="1"/>
    <col min="1542" max="1542" width="7.625" style="156" customWidth="1"/>
    <col min="1543" max="1543" width="7.875" style="156" customWidth="1"/>
    <col min="1544" max="1544" width="7.75" style="156" customWidth="1"/>
    <col min="1545" max="1545" width="8.875" style="156" customWidth="1"/>
    <col min="1546" max="1546" width="8.5" style="156" customWidth="1"/>
    <col min="1547" max="1547" width="8.25" style="156" customWidth="1"/>
    <col min="1548" max="1548" width="10.875" style="156" customWidth="1"/>
    <col min="1549" max="1549" width="13.875" style="156" bestFit="1" customWidth="1"/>
    <col min="1550" max="1550" width="13.625" style="156" bestFit="1" customWidth="1"/>
    <col min="1551" max="1552" width="12.25" style="156" bestFit="1" customWidth="1"/>
    <col min="1553" max="1553" width="19.75" style="156" bestFit="1" customWidth="1"/>
    <col min="1554" max="1793" width="9" style="156"/>
    <col min="1794" max="1794" width="19.25" style="156" customWidth="1"/>
    <col min="1795" max="1795" width="8.625" style="156" bestFit="1" customWidth="1"/>
    <col min="1796" max="1796" width="7.625" style="156" customWidth="1"/>
    <col min="1797" max="1797" width="7.75" style="156" customWidth="1"/>
    <col min="1798" max="1798" width="7.625" style="156" customWidth="1"/>
    <col min="1799" max="1799" width="7.875" style="156" customWidth="1"/>
    <col min="1800" max="1800" width="7.75" style="156" customWidth="1"/>
    <col min="1801" max="1801" width="8.875" style="156" customWidth="1"/>
    <col min="1802" max="1802" width="8.5" style="156" customWidth="1"/>
    <col min="1803" max="1803" width="8.25" style="156" customWidth="1"/>
    <col min="1804" max="1804" width="10.875" style="156" customWidth="1"/>
    <col min="1805" max="1805" width="13.875" style="156" bestFit="1" customWidth="1"/>
    <col min="1806" max="1806" width="13.625" style="156" bestFit="1" customWidth="1"/>
    <col min="1807" max="1808" width="12.25" style="156" bestFit="1" customWidth="1"/>
    <col min="1809" max="1809" width="19.75" style="156" bestFit="1" customWidth="1"/>
    <col min="1810" max="2049" width="9" style="156"/>
    <col min="2050" max="2050" width="19.25" style="156" customWidth="1"/>
    <col min="2051" max="2051" width="8.625" style="156" bestFit="1" customWidth="1"/>
    <col min="2052" max="2052" width="7.625" style="156" customWidth="1"/>
    <col min="2053" max="2053" width="7.75" style="156" customWidth="1"/>
    <col min="2054" max="2054" width="7.625" style="156" customWidth="1"/>
    <col min="2055" max="2055" width="7.875" style="156" customWidth="1"/>
    <col min="2056" max="2056" width="7.75" style="156" customWidth="1"/>
    <col min="2057" max="2057" width="8.875" style="156" customWidth="1"/>
    <col min="2058" max="2058" width="8.5" style="156" customWidth="1"/>
    <col min="2059" max="2059" width="8.25" style="156" customWidth="1"/>
    <col min="2060" max="2060" width="10.875" style="156" customWidth="1"/>
    <col min="2061" max="2061" width="13.875" style="156" bestFit="1" customWidth="1"/>
    <col min="2062" max="2062" width="13.625" style="156" bestFit="1" customWidth="1"/>
    <col min="2063" max="2064" width="12.25" style="156" bestFit="1" customWidth="1"/>
    <col min="2065" max="2065" width="19.75" style="156" bestFit="1" customWidth="1"/>
    <col min="2066" max="2305" width="9" style="156"/>
    <col min="2306" max="2306" width="19.25" style="156" customWidth="1"/>
    <col min="2307" max="2307" width="8.625" style="156" bestFit="1" customWidth="1"/>
    <col min="2308" max="2308" width="7.625" style="156" customWidth="1"/>
    <col min="2309" max="2309" width="7.75" style="156" customWidth="1"/>
    <col min="2310" max="2310" width="7.625" style="156" customWidth="1"/>
    <col min="2311" max="2311" width="7.875" style="156" customWidth="1"/>
    <col min="2312" max="2312" width="7.75" style="156" customWidth="1"/>
    <col min="2313" max="2313" width="8.875" style="156" customWidth="1"/>
    <col min="2314" max="2314" width="8.5" style="156" customWidth="1"/>
    <col min="2315" max="2315" width="8.25" style="156" customWidth="1"/>
    <col min="2316" max="2316" width="10.875" style="156" customWidth="1"/>
    <col min="2317" max="2317" width="13.875" style="156" bestFit="1" customWidth="1"/>
    <col min="2318" max="2318" width="13.625" style="156" bestFit="1" customWidth="1"/>
    <col min="2319" max="2320" width="12.25" style="156" bestFit="1" customWidth="1"/>
    <col min="2321" max="2321" width="19.75" style="156" bestFit="1" customWidth="1"/>
    <col min="2322" max="2561" width="9" style="156"/>
    <col min="2562" max="2562" width="19.25" style="156" customWidth="1"/>
    <col min="2563" max="2563" width="8.625" style="156" bestFit="1" customWidth="1"/>
    <col min="2564" max="2564" width="7.625" style="156" customWidth="1"/>
    <col min="2565" max="2565" width="7.75" style="156" customWidth="1"/>
    <col min="2566" max="2566" width="7.625" style="156" customWidth="1"/>
    <col min="2567" max="2567" width="7.875" style="156" customWidth="1"/>
    <col min="2568" max="2568" width="7.75" style="156" customWidth="1"/>
    <col min="2569" max="2569" width="8.875" style="156" customWidth="1"/>
    <col min="2570" max="2570" width="8.5" style="156" customWidth="1"/>
    <col min="2571" max="2571" width="8.25" style="156" customWidth="1"/>
    <col min="2572" max="2572" width="10.875" style="156" customWidth="1"/>
    <col min="2573" max="2573" width="13.875" style="156" bestFit="1" customWidth="1"/>
    <col min="2574" max="2574" width="13.625" style="156" bestFit="1" customWidth="1"/>
    <col min="2575" max="2576" width="12.25" style="156" bestFit="1" customWidth="1"/>
    <col min="2577" max="2577" width="19.75" style="156" bestFit="1" customWidth="1"/>
    <col min="2578" max="2817" width="9" style="156"/>
    <col min="2818" max="2818" width="19.25" style="156" customWidth="1"/>
    <col min="2819" max="2819" width="8.625" style="156" bestFit="1" customWidth="1"/>
    <col min="2820" max="2820" width="7.625" style="156" customWidth="1"/>
    <col min="2821" max="2821" width="7.75" style="156" customWidth="1"/>
    <col min="2822" max="2822" width="7.625" style="156" customWidth="1"/>
    <col min="2823" max="2823" width="7.875" style="156" customWidth="1"/>
    <col min="2824" max="2824" width="7.75" style="156" customWidth="1"/>
    <col min="2825" max="2825" width="8.875" style="156" customWidth="1"/>
    <col min="2826" max="2826" width="8.5" style="156" customWidth="1"/>
    <col min="2827" max="2827" width="8.25" style="156" customWidth="1"/>
    <col min="2828" max="2828" width="10.875" style="156" customWidth="1"/>
    <col min="2829" max="2829" width="13.875" style="156" bestFit="1" customWidth="1"/>
    <col min="2830" max="2830" width="13.625" style="156" bestFit="1" customWidth="1"/>
    <col min="2831" max="2832" width="12.25" style="156" bestFit="1" customWidth="1"/>
    <col min="2833" max="2833" width="19.75" style="156" bestFit="1" customWidth="1"/>
    <col min="2834" max="3073" width="9" style="156"/>
    <col min="3074" max="3074" width="19.25" style="156" customWidth="1"/>
    <col min="3075" max="3075" width="8.625" style="156" bestFit="1" customWidth="1"/>
    <col min="3076" max="3076" width="7.625" style="156" customWidth="1"/>
    <col min="3077" max="3077" width="7.75" style="156" customWidth="1"/>
    <col min="3078" max="3078" width="7.625" style="156" customWidth="1"/>
    <col min="3079" max="3079" width="7.875" style="156" customWidth="1"/>
    <col min="3080" max="3080" width="7.75" style="156" customWidth="1"/>
    <col min="3081" max="3081" width="8.875" style="156" customWidth="1"/>
    <col min="3082" max="3082" width="8.5" style="156" customWidth="1"/>
    <col min="3083" max="3083" width="8.25" style="156" customWidth="1"/>
    <col min="3084" max="3084" width="10.875" style="156" customWidth="1"/>
    <col min="3085" max="3085" width="13.875" style="156" bestFit="1" customWidth="1"/>
    <col min="3086" max="3086" width="13.625" style="156" bestFit="1" customWidth="1"/>
    <col min="3087" max="3088" width="12.25" style="156" bestFit="1" customWidth="1"/>
    <col min="3089" max="3089" width="19.75" style="156" bestFit="1" customWidth="1"/>
    <col min="3090" max="3329" width="9" style="156"/>
    <col min="3330" max="3330" width="19.25" style="156" customWidth="1"/>
    <col min="3331" max="3331" width="8.625" style="156" bestFit="1" customWidth="1"/>
    <col min="3332" max="3332" width="7.625" style="156" customWidth="1"/>
    <col min="3333" max="3333" width="7.75" style="156" customWidth="1"/>
    <col min="3334" max="3334" width="7.625" style="156" customWidth="1"/>
    <col min="3335" max="3335" width="7.875" style="156" customWidth="1"/>
    <col min="3336" max="3336" width="7.75" style="156" customWidth="1"/>
    <col min="3337" max="3337" width="8.875" style="156" customWidth="1"/>
    <col min="3338" max="3338" width="8.5" style="156" customWidth="1"/>
    <col min="3339" max="3339" width="8.25" style="156" customWidth="1"/>
    <col min="3340" max="3340" width="10.875" style="156" customWidth="1"/>
    <col min="3341" max="3341" width="13.875" style="156" bestFit="1" customWidth="1"/>
    <col min="3342" max="3342" width="13.625" style="156" bestFit="1" customWidth="1"/>
    <col min="3343" max="3344" width="12.25" style="156" bestFit="1" customWidth="1"/>
    <col min="3345" max="3345" width="19.75" style="156" bestFit="1" customWidth="1"/>
    <col min="3346" max="3585" width="9" style="156"/>
    <col min="3586" max="3586" width="19.25" style="156" customWidth="1"/>
    <col min="3587" max="3587" width="8.625" style="156" bestFit="1" customWidth="1"/>
    <col min="3588" max="3588" width="7.625" style="156" customWidth="1"/>
    <col min="3589" max="3589" width="7.75" style="156" customWidth="1"/>
    <col min="3590" max="3590" width="7.625" style="156" customWidth="1"/>
    <col min="3591" max="3591" width="7.875" style="156" customWidth="1"/>
    <col min="3592" max="3592" width="7.75" style="156" customWidth="1"/>
    <col min="3593" max="3593" width="8.875" style="156" customWidth="1"/>
    <col min="3594" max="3594" width="8.5" style="156" customWidth="1"/>
    <col min="3595" max="3595" width="8.25" style="156" customWidth="1"/>
    <col min="3596" max="3596" width="10.875" style="156" customWidth="1"/>
    <col min="3597" max="3597" width="13.875" style="156" bestFit="1" customWidth="1"/>
    <col min="3598" max="3598" width="13.625" style="156" bestFit="1" customWidth="1"/>
    <col min="3599" max="3600" width="12.25" style="156" bestFit="1" customWidth="1"/>
    <col min="3601" max="3601" width="19.75" style="156" bestFit="1" customWidth="1"/>
    <col min="3602" max="3841" width="9" style="156"/>
    <col min="3842" max="3842" width="19.25" style="156" customWidth="1"/>
    <col min="3843" max="3843" width="8.625" style="156" bestFit="1" customWidth="1"/>
    <col min="3844" max="3844" width="7.625" style="156" customWidth="1"/>
    <col min="3845" max="3845" width="7.75" style="156" customWidth="1"/>
    <col min="3846" max="3846" width="7.625" style="156" customWidth="1"/>
    <col min="3847" max="3847" width="7.875" style="156" customWidth="1"/>
    <col min="3848" max="3848" width="7.75" style="156" customWidth="1"/>
    <col min="3849" max="3849" width="8.875" style="156" customWidth="1"/>
    <col min="3850" max="3850" width="8.5" style="156" customWidth="1"/>
    <col min="3851" max="3851" width="8.25" style="156" customWidth="1"/>
    <col min="3852" max="3852" width="10.875" style="156" customWidth="1"/>
    <col min="3853" max="3853" width="13.875" style="156" bestFit="1" customWidth="1"/>
    <col min="3854" max="3854" width="13.625" style="156" bestFit="1" customWidth="1"/>
    <col min="3855" max="3856" width="12.25" style="156" bestFit="1" customWidth="1"/>
    <col min="3857" max="3857" width="19.75" style="156" bestFit="1" customWidth="1"/>
    <col min="3858" max="4097" width="9" style="156"/>
    <col min="4098" max="4098" width="19.25" style="156" customWidth="1"/>
    <col min="4099" max="4099" width="8.625" style="156" bestFit="1" customWidth="1"/>
    <col min="4100" max="4100" width="7.625" style="156" customWidth="1"/>
    <col min="4101" max="4101" width="7.75" style="156" customWidth="1"/>
    <col min="4102" max="4102" width="7.625" style="156" customWidth="1"/>
    <col min="4103" max="4103" width="7.875" style="156" customWidth="1"/>
    <col min="4104" max="4104" width="7.75" style="156" customWidth="1"/>
    <col min="4105" max="4105" width="8.875" style="156" customWidth="1"/>
    <col min="4106" max="4106" width="8.5" style="156" customWidth="1"/>
    <col min="4107" max="4107" width="8.25" style="156" customWidth="1"/>
    <col min="4108" max="4108" width="10.875" style="156" customWidth="1"/>
    <col min="4109" max="4109" width="13.875" style="156" bestFit="1" customWidth="1"/>
    <col min="4110" max="4110" width="13.625" style="156" bestFit="1" customWidth="1"/>
    <col min="4111" max="4112" width="12.25" style="156" bestFit="1" customWidth="1"/>
    <col min="4113" max="4113" width="19.75" style="156" bestFit="1" customWidth="1"/>
    <col min="4114" max="4353" width="9" style="156"/>
    <col min="4354" max="4354" width="19.25" style="156" customWidth="1"/>
    <col min="4355" max="4355" width="8.625" style="156" bestFit="1" customWidth="1"/>
    <col min="4356" max="4356" width="7.625" style="156" customWidth="1"/>
    <col min="4357" max="4357" width="7.75" style="156" customWidth="1"/>
    <col min="4358" max="4358" width="7.625" style="156" customWidth="1"/>
    <col min="4359" max="4359" width="7.875" style="156" customWidth="1"/>
    <col min="4360" max="4360" width="7.75" style="156" customWidth="1"/>
    <col min="4361" max="4361" width="8.875" style="156" customWidth="1"/>
    <col min="4362" max="4362" width="8.5" style="156" customWidth="1"/>
    <col min="4363" max="4363" width="8.25" style="156" customWidth="1"/>
    <col min="4364" max="4364" width="10.875" style="156" customWidth="1"/>
    <col min="4365" max="4365" width="13.875" style="156" bestFit="1" customWidth="1"/>
    <col min="4366" max="4366" width="13.625" style="156" bestFit="1" customWidth="1"/>
    <col min="4367" max="4368" width="12.25" style="156" bestFit="1" customWidth="1"/>
    <col min="4369" max="4369" width="19.75" style="156" bestFit="1" customWidth="1"/>
    <col min="4370" max="4609" width="9" style="156"/>
    <col min="4610" max="4610" width="19.25" style="156" customWidth="1"/>
    <col min="4611" max="4611" width="8.625" style="156" bestFit="1" customWidth="1"/>
    <col min="4612" max="4612" width="7.625" style="156" customWidth="1"/>
    <col min="4613" max="4613" width="7.75" style="156" customWidth="1"/>
    <col min="4614" max="4614" width="7.625" style="156" customWidth="1"/>
    <col min="4615" max="4615" width="7.875" style="156" customWidth="1"/>
    <col min="4616" max="4616" width="7.75" style="156" customWidth="1"/>
    <col min="4617" max="4617" width="8.875" style="156" customWidth="1"/>
    <col min="4618" max="4618" width="8.5" style="156" customWidth="1"/>
    <col min="4619" max="4619" width="8.25" style="156" customWidth="1"/>
    <col min="4620" max="4620" width="10.875" style="156" customWidth="1"/>
    <col min="4621" max="4621" width="13.875" style="156" bestFit="1" customWidth="1"/>
    <col min="4622" max="4622" width="13.625" style="156" bestFit="1" customWidth="1"/>
    <col min="4623" max="4624" width="12.25" style="156" bestFit="1" customWidth="1"/>
    <col min="4625" max="4625" width="19.75" style="156" bestFit="1" customWidth="1"/>
    <col min="4626" max="4865" width="9" style="156"/>
    <col min="4866" max="4866" width="19.25" style="156" customWidth="1"/>
    <col min="4867" max="4867" width="8.625" style="156" bestFit="1" customWidth="1"/>
    <col min="4868" max="4868" width="7.625" style="156" customWidth="1"/>
    <col min="4869" max="4869" width="7.75" style="156" customWidth="1"/>
    <col min="4870" max="4870" width="7.625" style="156" customWidth="1"/>
    <col min="4871" max="4871" width="7.875" style="156" customWidth="1"/>
    <col min="4872" max="4872" width="7.75" style="156" customWidth="1"/>
    <col min="4873" max="4873" width="8.875" style="156" customWidth="1"/>
    <col min="4874" max="4874" width="8.5" style="156" customWidth="1"/>
    <col min="4875" max="4875" width="8.25" style="156" customWidth="1"/>
    <col min="4876" max="4876" width="10.875" style="156" customWidth="1"/>
    <col min="4877" max="4877" width="13.875" style="156" bestFit="1" customWidth="1"/>
    <col min="4878" max="4878" width="13.625" style="156" bestFit="1" customWidth="1"/>
    <col min="4879" max="4880" width="12.25" style="156" bestFit="1" customWidth="1"/>
    <col min="4881" max="4881" width="19.75" style="156" bestFit="1" customWidth="1"/>
    <col min="4882" max="5121" width="9" style="156"/>
    <col min="5122" max="5122" width="19.25" style="156" customWidth="1"/>
    <col min="5123" max="5123" width="8.625" style="156" bestFit="1" customWidth="1"/>
    <col min="5124" max="5124" width="7.625" style="156" customWidth="1"/>
    <col min="5125" max="5125" width="7.75" style="156" customWidth="1"/>
    <col min="5126" max="5126" width="7.625" style="156" customWidth="1"/>
    <col min="5127" max="5127" width="7.875" style="156" customWidth="1"/>
    <col min="5128" max="5128" width="7.75" style="156" customWidth="1"/>
    <col min="5129" max="5129" width="8.875" style="156" customWidth="1"/>
    <col min="5130" max="5130" width="8.5" style="156" customWidth="1"/>
    <col min="5131" max="5131" width="8.25" style="156" customWidth="1"/>
    <col min="5132" max="5132" width="10.875" style="156" customWidth="1"/>
    <col min="5133" max="5133" width="13.875" style="156" bestFit="1" customWidth="1"/>
    <col min="5134" max="5134" width="13.625" style="156" bestFit="1" customWidth="1"/>
    <col min="5135" max="5136" width="12.25" style="156" bestFit="1" customWidth="1"/>
    <col min="5137" max="5137" width="19.75" style="156" bestFit="1" customWidth="1"/>
    <col min="5138" max="5377" width="9" style="156"/>
    <col min="5378" max="5378" width="19.25" style="156" customWidth="1"/>
    <col min="5379" max="5379" width="8.625" style="156" bestFit="1" customWidth="1"/>
    <col min="5380" max="5380" width="7.625" style="156" customWidth="1"/>
    <col min="5381" max="5381" width="7.75" style="156" customWidth="1"/>
    <col min="5382" max="5382" width="7.625" style="156" customWidth="1"/>
    <col min="5383" max="5383" width="7.875" style="156" customWidth="1"/>
    <col min="5384" max="5384" width="7.75" style="156" customWidth="1"/>
    <col min="5385" max="5385" width="8.875" style="156" customWidth="1"/>
    <col min="5386" max="5386" width="8.5" style="156" customWidth="1"/>
    <col min="5387" max="5387" width="8.25" style="156" customWidth="1"/>
    <col min="5388" max="5388" width="10.875" style="156" customWidth="1"/>
    <col min="5389" max="5389" width="13.875" style="156" bestFit="1" customWidth="1"/>
    <col min="5390" max="5390" width="13.625" style="156" bestFit="1" customWidth="1"/>
    <col min="5391" max="5392" width="12.25" style="156" bestFit="1" customWidth="1"/>
    <col min="5393" max="5393" width="19.75" style="156" bestFit="1" customWidth="1"/>
    <col min="5394" max="5633" width="9" style="156"/>
    <col min="5634" max="5634" width="19.25" style="156" customWidth="1"/>
    <col min="5635" max="5635" width="8.625" style="156" bestFit="1" customWidth="1"/>
    <col min="5636" max="5636" width="7.625" style="156" customWidth="1"/>
    <col min="5637" max="5637" width="7.75" style="156" customWidth="1"/>
    <col min="5638" max="5638" width="7.625" style="156" customWidth="1"/>
    <col min="5639" max="5639" width="7.875" style="156" customWidth="1"/>
    <col min="5640" max="5640" width="7.75" style="156" customWidth="1"/>
    <col min="5641" max="5641" width="8.875" style="156" customWidth="1"/>
    <col min="5642" max="5642" width="8.5" style="156" customWidth="1"/>
    <col min="5643" max="5643" width="8.25" style="156" customWidth="1"/>
    <col min="5644" max="5644" width="10.875" style="156" customWidth="1"/>
    <col min="5645" max="5645" width="13.875" style="156" bestFit="1" customWidth="1"/>
    <col min="5646" max="5646" width="13.625" style="156" bestFit="1" customWidth="1"/>
    <col min="5647" max="5648" width="12.25" style="156" bestFit="1" customWidth="1"/>
    <col min="5649" max="5649" width="19.75" style="156" bestFit="1" customWidth="1"/>
    <col min="5650" max="5889" width="9" style="156"/>
    <col min="5890" max="5890" width="19.25" style="156" customWidth="1"/>
    <col min="5891" max="5891" width="8.625" style="156" bestFit="1" customWidth="1"/>
    <col min="5892" max="5892" width="7.625" style="156" customWidth="1"/>
    <col min="5893" max="5893" width="7.75" style="156" customWidth="1"/>
    <col min="5894" max="5894" width="7.625" style="156" customWidth="1"/>
    <col min="5895" max="5895" width="7.875" style="156" customWidth="1"/>
    <col min="5896" max="5896" width="7.75" style="156" customWidth="1"/>
    <col min="5897" max="5897" width="8.875" style="156" customWidth="1"/>
    <col min="5898" max="5898" width="8.5" style="156" customWidth="1"/>
    <col min="5899" max="5899" width="8.25" style="156" customWidth="1"/>
    <col min="5900" max="5900" width="10.875" style="156" customWidth="1"/>
    <col min="5901" max="5901" width="13.875" style="156" bestFit="1" customWidth="1"/>
    <col min="5902" max="5902" width="13.625" style="156" bestFit="1" customWidth="1"/>
    <col min="5903" max="5904" width="12.25" style="156" bestFit="1" customWidth="1"/>
    <col min="5905" max="5905" width="19.75" style="156" bestFit="1" customWidth="1"/>
    <col min="5906" max="6145" width="9" style="156"/>
    <col min="6146" max="6146" width="19.25" style="156" customWidth="1"/>
    <col min="6147" max="6147" width="8.625" style="156" bestFit="1" customWidth="1"/>
    <col min="6148" max="6148" width="7.625" style="156" customWidth="1"/>
    <col min="6149" max="6149" width="7.75" style="156" customWidth="1"/>
    <col min="6150" max="6150" width="7.625" style="156" customWidth="1"/>
    <col min="6151" max="6151" width="7.875" style="156" customWidth="1"/>
    <col min="6152" max="6152" width="7.75" style="156" customWidth="1"/>
    <col min="6153" max="6153" width="8.875" style="156" customWidth="1"/>
    <col min="6154" max="6154" width="8.5" style="156" customWidth="1"/>
    <col min="6155" max="6155" width="8.25" style="156" customWidth="1"/>
    <col min="6156" max="6156" width="10.875" style="156" customWidth="1"/>
    <col min="6157" max="6157" width="13.875" style="156" bestFit="1" customWidth="1"/>
    <col min="6158" max="6158" width="13.625" style="156" bestFit="1" customWidth="1"/>
    <col min="6159" max="6160" width="12.25" style="156" bestFit="1" customWidth="1"/>
    <col min="6161" max="6161" width="19.75" style="156" bestFit="1" customWidth="1"/>
    <col min="6162" max="6401" width="9" style="156"/>
    <col min="6402" max="6402" width="19.25" style="156" customWidth="1"/>
    <col min="6403" max="6403" width="8.625" style="156" bestFit="1" customWidth="1"/>
    <col min="6404" max="6404" width="7.625" style="156" customWidth="1"/>
    <col min="6405" max="6405" width="7.75" style="156" customWidth="1"/>
    <col min="6406" max="6406" width="7.625" style="156" customWidth="1"/>
    <col min="6407" max="6407" width="7.875" style="156" customWidth="1"/>
    <col min="6408" max="6408" width="7.75" style="156" customWidth="1"/>
    <col min="6409" max="6409" width="8.875" style="156" customWidth="1"/>
    <col min="6410" max="6410" width="8.5" style="156" customWidth="1"/>
    <col min="6411" max="6411" width="8.25" style="156" customWidth="1"/>
    <col min="6412" max="6412" width="10.875" style="156" customWidth="1"/>
    <col min="6413" max="6413" width="13.875" style="156" bestFit="1" customWidth="1"/>
    <col min="6414" max="6414" width="13.625" style="156" bestFit="1" customWidth="1"/>
    <col min="6415" max="6416" width="12.25" style="156" bestFit="1" customWidth="1"/>
    <col min="6417" max="6417" width="19.75" style="156" bestFit="1" customWidth="1"/>
    <col min="6418" max="6657" width="9" style="156"/>
    <col min="6658" max="6658" width="19.25" style="156" customWidth="1"/>
    <col min="6659" max="6659" width="8.625" style="156" bestFit="1" customWidth="1"/>
    <col min="6660" max="6660" width="7.625" style="156" customWidth="1"/>
    <col min="6661" max="6661" width="7.75" style="156" customWidth="1"/>
    <col min="6662" max="6662" width="7.625" style="156" customWidth="1"/>
    <col min="6663" max="6663" width="7.875" style="156" customWidth="1"/>
    <col min="6664" max="6664" width="7.75" style="156" customWidth="1"/>
    <col min="6665" max="6665" width="8.875" style="156" customWidth="1"/>
    <col min="6666" max="6666" width="8.5" style="156" customWidth="1"/>
    <col min="6667" max="6667" width="8.25" style="156" customWidth="1"/>
    <col min="6668" max="6668" width="10.875" style="156" customWidth="1"/>
    <col min="6669" max="6669" width="13.875" style="156" bestFit="1" customWidth="1"/>
    <col min="6670" max="6670" width="13.625" style="156" bestFit="1" customWidth="1"/>
    <col min="6671" max="6672" width="12.25" style="156" bestFit="1" customWidth="1"/>
    <col min="6673" max="6673" width="19.75" style="156" bestFit="1" customWidth="1"/>
    <col min="6674" max="6913" width="9" style="156"/>
    <col min="6914" max="6914" width="19.25" style="156" customWidth="1"/>
    <col min="6915" max="6915" width="8.625" style="156" bestFit="1" customWidth="1"/>
    <col min="6916" max="6916" width="7.625" style="156" customWidth="1"/>
    <col min="6917" max="6917" width="7.75" style="156" customWidth="1"/>
    <col min="6918" max="6918" width="7.625" style="156" customWidth="1"/>
    <col min="6919" max="6919" width="7.875" style="156" customWidth="1"/>
    <col min="6920" max="6920" width="7.75" style="156" customWidth="1"/>
    <col min="6921" max="6921" width="8.875" style="156" customWidth="1"/>
    <col min="6922" max="6922" width="8.5" style="156" customWidth="1"/>
    <col min="6923" max="6923" width="8.25" style="156" customWidth="1"/>
    <col min="6924" max="6924" width="10.875" style="156" customWidth="1"/>
    <col min="6925" max="6925" width="13.875" style="156" bestFit="1" customWidth="1"/>
    <col min="6926" max="6926" width="13.625" style="156" bestFit="1" customWidth="1"/>
    <col min="6927" max="6928" width="12.25" style="156" bestFit="1" customWidth="1"/>
    <col min="6929" max="6929" width="19.75" style="156" bestFit="1" customWidth="1"/>
    <col min="6930" max="7169" width="9" style="156"/>
    <col min="7170" max="7170" width="19.25" style="156" customWidth="1"/>
    <col min="7171" max="7171" width="8.625" style="156" bestFit="1" customWidth="1"/>
    <col min="7172" max="7172" width="7.625" style="156" customWidth="1"/>
    <col min="7173" max="7173" width="7.75" style="156" customWidth="1"/>
    <col min="7174" max="7174" width="7.625" style="156" customWidth="1"/>
    <col min="7175" max="7175" width="7.875" style="156" customWidth="1"/>
    <col min="7176" max="7176" width="7.75" style="156" customWidth="1"/>
    <col min="7177" max="7177" width="8.875" style="156" customWidth="1"/>
    <col min="7178" max="7178" width="8.5" style="156" customWidth="1"/>
    <col min="7179" max="7179" width="8.25" style="156" customWidth="1"/>
    <col min="7180" max="7180" width="10.875" style="156" customWidth="1"/>
    <col min="7181" max="7181" width="13.875" style="156" bestFit="1" customWidth="1"/>
    <col min="7182" max="7182" width="13.625" style="156" bestFit="1" customWidth="1"/>
    <col min="7183" max="7184" width="12.25" style="156" bestFit="1" customWidth="1"/>
    <col min="7185" max="7185" width="19.75" style="156" bestFit="1" customWidth="1"/>
    <col min="7186" max="7425" width="9" style="156"/>
    <col min="7426" max="7426" width="19.25" style="156" customWidth="1"/>
    <col min="7427" max="7427" width="8.625" style="156" bestFit="1" customWidth="1"/>
    <col min="7428" max="7428" width="7.625" style="156" customWidth="1"/>
    <col min="7429" max="7429" width="7.75" style="156" customWidth="1"/>
    <col min="7430" max="7430" width="7.625" style="156" customWidth="1"/>
    <col min="7431" max="7431" width="7.875" style="156" customWidth="1"/>
    <col min="7432" max="7432" width="7.75" style="156" customWidth="1"/>
    <col min="7433" max="7433" width="8.875" style="156" customWidth="1"/>
    <col min="7434" max="7434" width="8.5" style="156" customWidth="1"/>
    <col min="7435" max="7435" width="8.25" style="156" customWidth="1"/>
    <col min="7436" max="7436" width="10.875" style="156" customWidth="1"/>
    <col min="7437" max="7437" width="13.875" style="156" bestFit="1" customWidth="1"/>
    <col min="7438" max="7438" width="13.625" style="156" bestFit="1" customWidth="1"/>
    <col min="7439" max="7440" width="12.25" style="156" bestFit="1" customWidth="1"/>
    <col min="7441" max="7441" width="19.75" style="156" bestFit="1" customWidth="1"/>
    <col min="7442" max="7681" width="9" style="156"/>
    <col min="7682" max="7682" width="19.25" style="156" customWidth="1"/>
    <col min="7683" max="7683" width="8.625" style="156" bestFit="1" customWidth="1"/>
    <col min="7684" max="7684" width="7.625" style="156" customWidth="1"/>
    <col min="7685" max="7685" width="7.75" style="156" customWidth="1"/>
    <col min="7686" max="7686" width="7.625" style="156" customWidth="1"/>
    <col min="7687" max="7687" width="7.875" style="156" customWidth="1"/>
    <col min="7688" max="7688" width="7.75" style="156" customWidth="1"/>
    <col min="7689" max="7689" width="8.875" style="156" customWidth="1"/>
    <col min="7690" max="7690" width="8.5" style="156" customWidth="1"/>
    <col min="7691" max="7691" width="8.25" style="156" customWidth="1"/>
    <col min="7692" max="7692" width="10.875" style="156" customWidth="1"/>
    <col min="7693" max="7693" width="13.875" style="156" bestFit="1" customWidth="1"/>
    <col min="7694" max="7694" width="13.625" style="156" bestFit="1" customWidth="1"/>
    <col min="7695" max="7696" width="12.25" style="156" bestFit="1" customWidth="1"/>
    <col min="7697" max="7697" width="19.75" style="156" bestFit="1" customWidth="1"/>
    <col min="7698" max="7937" width="9" style="156"/>
    <col min="7938" max="7938" width="19.25" style="156" customWidth="1"/>
    <col min="7939" max="7939" width="8.625" style="156" bestFit="1" customWidth="1"/>
    <col min="7940" max="7940" width="7.625" style="156" customWidth="1"/>
    <col min="7941" max="7941" width="7.75" style="156" customWidth="1"/>
    <col min="7942" max="7942" width="7.625" style="156" customWidth="1"/>
    <col min="7943" max="7943" width="7.875" style="156" customWidth="1"/>
    <col min="7944" max="7944" width="7.75" style="156" customWidth="1"/>
    <col min="7945" max="7945" width="8.875" style="156" customWidth="1"/>
    <col min="7946" max="7946" width="8.5" style="156" customWidth="1"/>
    <col min="7947" max="7947" width="8.25" style="156" customWidth="1"/>
    <col min="7948" max="7948" width="10.875" style="156" customWidth="1"/>
    <col min="7949" max="7949" width="13.875" style="156" bestFit="1" customWidth="1"/>
    <col min="7950" max="7950" width="13.625" style="156" bestFit="1" customWidth="1"/>
    <col min="7951" max="7952" width="12.25" style="156" bestFit="1" customWidth="1"/>
    <col min="7953" max="7953" width="19.75" style="156" bestFit="1" customWidth="1"/>
    <col min="7954" max="8193" width="9" style="156"/>
    <col min="8194" max="8194" width="19.25" style="156" customWidth="1"/>
    <col min="8195" max="8195" width="8.625" style="156" bestFit="1" customWidth="1"/>
    <col min="8196" max="8196" width="7.625" style="156" customWidth="1"/>
    <col min="8197" max="8197" width="7.75" style="156" customWidth="1"/>
    <col min="8198" max="8198" width="7.625" style="156" customWidth="1"/>
    <col min="8199" max="8199" width="7.875" style="156" customWidth="1"/>
    <col min="8200" max="8200" width="7.75" style="156" customWidth="1"/>
    <col min="8201" max="8201" width="8.875" style="156" customWidth="1"/>
    <col min="8202" max="8202" width="8.5" style="156" customWidth="1"/>
    <col min="8203" max="8203" width="8.25" style="156" customWidth="1"/>
    <col min="8204" max="8204" width="10.875" style="156" customWidth="1"/>
    <col min="8205" max="8205" width="13.875" style="156" bestFit="1" customWidth="1"/>
    <col min="8206" max="8206" width="13.625" style="156" bestFit="1" customWidth="1"/>
    <col min="8207" max="8208" width="12.25" style="156" bestFit="1" customWidth="1"/>
    <col min="8209" max="8209" width="19.75" style="156" bestFit="1" customWidth="1"/>
    <col min="8210" max="8449" width="9" style="156"/>
    <col min="8450" max="8450" width="19.25" style="156" customWidth="1"/>
    <col min="8451" max="8451" width="8.625" style="156" bestFit="1" customWidth="1"/>
    <col min="8452" max="8452" width="7.625" style="156" customWidth="1"/>
    <col min="8453" max="8453" width="7.75" style="156" customWidth="1"/>
    <col min="8454" max="8454" width="7.625" style="156" customWidth="1"/>
    <col min="8455" max="8455" width="7.875" style="156" customWidth="1"/>
    <col min="8456" max="8456" width="7.75" style="156" customWidth="1"/>
    <col min="8457" max="8457" width="8.875" style="156" customWidth="1"/>
    <col min="8458" max="8458" width="8.5" style="156" customWidth="1"/>
    <col min="8459" max="8459" width="8.25" style="156" customWidth="1"/>
    <col min="8460" max="8460" width="10.875" style="156" customWidth="1"/>
    <col min="8461" max="8461" width="13.875" style="156" bestFit="1" customWidth="1"/>
    <col min="8462" max="8462" width="13.625" style="156" bestFit="1" customWidth="1"/>
    <col min="8463" max="8464" width="12.25" style="156" bestFit="1" customWidth="1"/>
    <col min="8465" max="8465" width="19.75" style="156" bestFit="1" customWidth="1"/>
    <col min="8466" max="8705" width="9" style="156"/>
    <col min="8706" max="8706" width="19.25" style="156" customWidth="1"/>
    <col min="8707" max="8707" width="8.625" style="156" bestFit="1" customWidth="1"/>
    <col min="8708" max="8708" width="7.625" style="156" customWidth="1"/>
    <col min="8709" max="8709" width="7.75" style="156" customWidth="1"/>
    <col min="8710" max="8710" width="7.625" style="156" customWidth="1"/>
    <col min="8711" max="8711" width="7.875" style="156" customWidth="1"/>
    <col min="8712" max="8712" width="7.75" style="156" customWidth="1"/>
    <col min="8713" max="8713" width="8.875" style="156" customWidth="1"/>
    <col min="8714" max="8714" width="8.5" style="156" customWidth="1"/>
    <col min="8715" max="8715" width="8.25" style="156" customWidth="1"/>
    <col min="8716" max="8716" width="10.875" style="156" customWidth="1"/>
    <col min="8717" max="8717" width="13.875" style="156" bestFit="1" customWidth="1"/>
    <col min="8718" max="8718" width="13.625" style="156" bestFit="1" customWidth="1"/>
    <col min="8719" max="8720" width="12.25" style="156" bestFit="1" customWidth="1"/>
    <col min="8721" max="8721" width="19.75" style="156" bestFit="1" customWidth="1"/>
    <col min="8722" max="8961" width="9" style="156"/>
    <col min="8962" max="8962" width="19.25" style="156" customWidth="1"/>
    <col min="8963" max="8963" width="8.625" style="156" bestFit="1" customWidth="1"/>
    <col min="8964" max="8964" width="7.625" style="156" customWidth="1"/>
    <col min="8965" max="8965" width="7.75" style="156" customWidth="1"/>
    <col min="8966" max="8966" width="7.625" style="156" customWidth="1"/>
    <col min="8967" max="8967" width="7.875" style="156" customWidth="1"/>
    <col min="8968" max="8968" width="7.75" style="156" customWidth="1"/>
    <col min="8969" max="8969" width="8.875" style="156" customWidth="1"/>
    <col min="8970" max="8970" width="8.5" style="156" customWidth="1"/>
    <col min="8971" max="8971" width="8.25" style="156" customWidth="1"/>
    <col min="8972" max="8972" width="10.875" style="156" customWidth="1"/>
    <col min="8973" max="8973" width="13.875" style="156" bestFit="1" customWidth="1"/>
    <col min="8974" max="8974" width="13.625" style="156" bestFit="1" customWidth="1"/>
    <col min="8975" max="8976" width="12.25" style="156" bestFit="1" customWidth="1"/>
    <col min="8977" max="8977" width="19.75" style="156" bestFit="1" customWidth="1"/>
    <col min="8978" max="9217" width="9" style="156"/>
    <col min="9218" max="9218" width="19.25" style="156" customWidth="1"/>
    <col min="9219" max="9219" width="8.625" style="156" bestFit="1" customWidth="1"/>
    <col min="9220" max="9220" width="7.625" style="156" customWidth="1"/>
    <col min="9221" max="9221" width="7.75" style="156" customWidth="1"/>
    <col min="9222" max="9222" width="7.625" style="156" customWidth="1"/>
    <col min="9223" max="9223" width="7.875" style="156" customWidth="1"/>
    <col min="9224" max="9224" width="7.75" style="156" customWidth="1"/>
    <col min="9225" max="9225" width="8.875" style="156" customWidth="1"/>
    <col min="9226" max="9226" width="8.5" style="156" customWidth="1"/>
    <col min="9227" max="9227" width="8.25" style="156" customWidth="1"/>
    <col min="9228" max="9228" width="10.875" style="156" customWidth="1"/>
    <col min="9229" max="9229" width="13.875" style="156" bestFit="1" customWidth="1"/>
    <col min="9230" max="9230" width="13.625" style="156" bestFit="1" customWidth="1"/>
    <col min="9231" max="9232" width="12.25" style="156" bestFit="1" customWidth="1"/>
    <col min="9233" max="9233" width="19.75" style="156" bestFit="1" customWidth="1"/>
    <col min="9234" max="9473" width="9" style="156"/>
    <col min="9474" max="9474" width="19.25" style="156" customWidth="1"/>
    <col min="9475" max="9475" width="8.625" style="156" bestFit="1" customWidth="1"/>
    <col min="9476" max="9476" width="7.625" style="156" customWidth="1"/>
    <col min="9477" max="9477" width="7.75" style="156" customWidth="1"/>
    <col min="9478" max="9478" width="7.625" style="156" customWidth="1"/>
    <col min="9479" max="9479" width="7.875" style="156" customWidth="1"/>
    <col min="9480" max="9480" width="7.75" style="156" customWidth="1"/>
    <col min="9481" max="9481" width="8.875" style="156" customWidth="1"/>
    <col min="9482" max="9482" width="8.5" style="156" customWidth="1"/>
    <col min="9483" max="9483" width="8.25" style="156" customWidth="1"/>
    <col min="9484" max="9484" width="10.875" style="156" customWidth="1"/>
    <col min="9485" max="9485" width="13.875" style="156" bestFit="1" customWidth="1"/>
    <col min="9486" max="9486" width="13.625" style="156" bestFit="1" customWidth="1"/>
    <col min="9487" max="9488" width="12.25" style="156" bestFit="1" customWidth="1"/>
    <col min="9489" max="9489" width="19.75" style="156" bestFit="1" customWidth="1"/>
    <col min="9490" max="9729" width="9" style="156"/>
    <col min="9730" max="9730" width="19.25" style="156" customWidth="1"/>
    <col min="9731" max="9731" width="8.625" style="156" bestFit="1" customWidth="1"/>
    <col min="9732" max="9732" width="7.625" style="156" customWidth="1"/>
    <col min="9733" max="9733" width="7.75" style="156" customWidth="1"/>
    <col min="9734" max="9734" width="7.625" style="156" customWidth="1"/>
    <col min="9735" max="9735" width="7.875" style="156" customWidth="1"/>
    <col min="9736" max="9736" width="7.75" style="156" customWidth="1"/>
    <col min="9737" max="9737" width="8.875" style="156" customWidth="1"/>
    <col min="9738" max="9738" width="8.5" style="156" customWidth="1"/>
    <col min="9739" max="9739" width="8.25" style="156" customWidth="1"/>
    <col min="9740" max="9740" width="10.875" style="156" customWidth="1"/>
    <col min="9741" max="9741" width="13.875" style="156" bestFit="1" customWidth="1"/>
    <col min="9742" max="9742" width="13.625" style="156" bestFit="1" customWidth="1"/>
    <col min="9743" max="9744" width="12.25" style="156" bestFit="1" customWidth="1"/>
    <col min="9745" max="9745" width="19.75" style="156" bestFit="1" customWidth="1"/>
    <col min="9746" max="9985" width="9" style="156"/>
    <col min="9986" max="9986" width="19.25" style="156" customWidth="1"/>
    <col min="9987" max="9987" width="8.625" style="156" bestFit="1" customWidth="1"/>
    <col min="9988" max="9988" width="7.625" style="156" customWidth="1"/>
    <col min="9989" max="9989" width="7.75" style="156" customWidth="1"/>
    <col min="9990" max="9990" width="7.625" style="156" customWidth="1"/>
    <col min="9991" max="9991" width="7.875" style="156" customWidth="1"/>
    <col min="9992" max="9992" width="7.75" style="156" customWidth="1"/>
    <col min="9993" max="9993" width="8.875" style="156" customWidth="1"/>
    <col min="9994" max="9994" width="8.5" style="156" customWidth="1"/>
    <col min="9995" max="9995" width="8.25" style="156" customWidth="1"/>
    <col min="9996" max="9996" width="10.875" style="156" customWidth="1"/>
    <col min="9997" max="9997" width="13.875" style="156" bestFit="1" customWidth="1"/>
    <col min="9998" max="9998" width="13.625" style="156" bestFit="1" customWidth="1"/>
    <col min="9999" max="10000" width="12.25" style="156" bestFit="1" customWidth="1"/>
    <col min="10001" max="10001" width="19.75" style="156" bestFit="1" customWidth="1"/>
    <col min="10002" max="10241" width="9" style="156"/>
    <col min="10242" max="10242" width="19.25" style="156" customWidth="1"/>
    <col min="10243" max="10243" width="8.625" style="156" bestFit="1" customWidth="1"/>
    <col min="10244" max="10244" width="7.625" style="156" customWidth="1"/>
    <col min="10245" max="10245" width="7.75" style="156" customWidth="1"/>
    <col min="10246" max="10246" width="7.625" style="156" customWidth="1"/>
    <col min="10247" max="10247" width="7.875" style="156" customWidth="1"/>
    <col min="10248" max="10248" width="7.75" style="156" customWidth="1"/>
    <col min="10249" max="10249" width="8.875" style="156" customWidth="1"/>
    <col min="10250" max="10250" width="8.5" style="156" customWidth="1"/>
    <col min="10251" max="10251" width="8.25" style="156" customWidth="1"/>
    <col min="10252" max="10252" width="10.875" style="156" customWidth="1"/>
    <col min="10253" max="10253" width="13.875" style="156" bestFit="1" customWidth="1"/>
    <col min="10254" max="10254" width="13.625" style="156" bestFit="1" customWidth="1"/>
    <col min="10255" max="10256" width="12.25" style="156" bestFit="1" customWidth="1"/>
    <col min="10257" max="10257" width="19.75" style="156" bestFit="1" customWidth="1"/>
    <col min="10258" max="10497" width="9" style="156"/>
    <col min="10498" max="10498" width="19.25" style="156" customWidth="1"/>
    <col min="10499" max="10499" width="8.625" style="156" bestFit="1" customWidth="1"/>
    <col min="10500" max="10500" width="7.625" style="156" customWidth="1"/>
    <col min="10501" max="10501" width="7.75" style="156" customWidth="1"/>
    <col min="10502" max="10502" width="7.625" style="156" customWidth="1"/>
    <col min="10503" max="10503" width="7.875" style="156" customWidth="1"/>
    <col min="10504" max="10504" width="7.75" style="156" customWidth="1"/>
    <col min="10505" max="10505" width="8.875" style="156" customWidth="1"/>
    <col min="10506" max="10506" width="8.5" style="156" customWidth="1"/>
    <col min="10507" max="10507" width="8.25" style="156" customWidth="1"/>
    <col min="10508" max="10508" width="10.875" style="156" customWidth="1"/>
    <col min="10509" max="10509" width="13.875" style="156" bestFit="1" customWidth="1"/>
    <col min="10510" max="10510" width="13.625" style="156" bestFit="1" customWidth="1"/>
    <col min="10511" max="10512" width="12.25" style="156" bestFit="1" customWidth="1"/>
    <col min="10513" max="10513" width="19.75" style="156" bestFit="1" customWidth="1"/>
    <col min="10514" max="10753" width="9" style="156"/>
    <col min="10754" max="10754" width="19.25" style="156" customWidth="1"/>
    <col min="10755" max="10755" width="8.625" style="156" bestFit="1" customWidth="1"/>
    <col min="10756" max="10756" width="7.625" style="156" customWidth="1"/>
    <col min="10757" max="10757" width="7.75" style="156" customWidth="1"/>
    <col min="10758" max="10758" width="7.625" style="156" customWidth="1"/>
    <col min="10759" max="10759" width="7.875" style="156" customWidth="1"/>
    <col min="10760" max="10760" width="7.75" style="156" customWidth="1"/>
    <col min="10761" max="10761" width="8.875" style="156" customWidth="1"/>
    <col min="10762" max="10762" width="8.5" style="156" customWidth="1"/>
    <col min="10763" max="10763" width="8.25" style="156" customWidth="1"/>
    <col min="10764" max="10764" width="10.875" style="156" customWidth="1"/>
    <col min="10765" max="10765" width="13.875" style="156" bestFit="1" customWidth="1"/>
    <col min="10766" max="10766" width="13.625" style="156" bestFit="1" customWidth="1"/>
    <col min="10767" max="10768" width="12.25" style="156" bestFit="1" customWidth="1"/>
    <col min="10769" max="10769" width="19.75" style="156" bestFit="1" customWidth="1"/>
    <col min="10770" max="11009" width="9" style="156"/>
    <col min="11010" max="11010" width="19.25" style="156" customWidth="1"/>
    <col min="11011" max="11011" width="8.625" style="156" bestFit="1" customWidth="1"/>
    <col min="11012" max="11012" width="7.625" style="156" customWidth="1"/>
    <col min="11013" max="11013" width="7.75" style="156" customWidth="1"/>
    <col min="11014" max="11014" width="7.625" style="156" customWidth="1"/>
    <col min="11015" max="11015" width="7.875" style="156" customWidth="1"/>
    <col min="11016" max="11016" width="7.75" style="156" customWidth="1"/>
    <col min="11017" max="11017" width="8.875" style="156" customWidth="1"/>
    <col min="11018" max="11018" width="8.5" style="156" customWidth="1"/>
    <col min="11019" max="11019" width="8.25" style="156" customWidth="1"/>
    <col min="11020" max="11020" width="10.875" style="156" customWidth="1"/>
    <col min="11021" max="11021" width="13.875" style="156" bestFit="1" customWidth="1"/>
    <col min="11022" max="11022" width="13.625" style="156" bestFit="1" customWidth="1"/>
    <col min="11023" max="11024" width="12.25" style="156" bestFit="1" customWidth="1"/>
    <col min="11025" max="11025" width="19.75" style="156" bestFit="1" customWidth="1"/>
    <col min="11026" max="11265" width="9" style="156"/>
    <col min="11266" max="11266" width="19.25" style="156" customWidth="1"/>
    <col min="11267" max="11267" width="8.625" style="156" bestFit="1" customWidth="1"/>
    <col min="11268" max="11268" width="7.625" style="156" customWidth="1"/>
    <col min="11269" max="11269" width="7.75" style="156" customWidth="1"/>
    <col min="11270" max="11270" width="7.625" style="156" customWidth="1"/>
    <col min="11271" max="11271" width="7.875" style="156" customWidth="1"/>
    <col min="11272" max="11272" width="7.75" style="156" customWidth="1"/>
    <col min="11273" max="11273" width="8.875" style="156" customWidth="1"/>
    <col min="11274" max="11274" width="8.5" style="156" customWidth="1"/>
    <col min="11275" max="11275" width="8.25" style="156" customWidth="1"/>
    <col min="11276" max="11276" width="10.875" style="156" customWidth="1"/>
    <col min="11277" max="11277" width="13.875" style="156" bestFit="1" customWidth="1"/>
    <col min="11278" max="11278" width="13.625" style="156" bestFit="1" customWidth="1"/>
    <col min="11279" max="11280" width="12.25" style="156" bestFit="1" customWidth="1"/>
    <col min="11281" max="11281" width="19.75" style="156" bestFit="1" customWidth="1"/>
    <col min="11282" max="11521" width="9" style="156"/>
    <col min="11522" max="11522" width="19.25" style="156" customWidth="1"/>
    <col min="11523" max="11523" width="8.625" style="156" bestFit="1" customWidth="1"/>
    <col min="11524" max="11524" width="7.625" style="156" customWidth="1"/>
    <col min="11525" max="11525" width="7.75" style="156" customWidth="1"/>
    <col min="11526" max="11526" width="7.625" style="156" customWidth="1"/>
    <col min="11527" max="11527" width="7.875" style="156" customWidth="1"/>
    <col min="11528" max="11528" width="7.75" style="156" customWidth="1"/>
    <col min="11529" max="11529" width="8.875" style="156" customWidth="1"/>
    <col min="11530" max="11530" width="8.5" style="156" customWidth="1"/>
    <col min="11531" max="11531" width="8.25" style="156" customWidth="1"/>
    <col min="11532" max="11532" width="10.875" style="156" customWidth="1"/>
    <col min="11533" max="11533" width="13.875" style="156" bestFit="1" customWidth="1"/>
    <col min="11534" max="11534" width="13.625" style="156" bestFit="1" customWidth="1"/>
    <col min="11535" max="11536" width="12.25" style="156" bestFit="1" customWidth="1"/>
    <col min="11537" max="11537" width="19.75" style="156" bestFit="1" customWidth="1"/>
    <col min="11538" max="11777" width="9" style="156"/>
    <col min="11778" max="11778" width="19.25" style="156" customWidth="1"/>
    <col min="11779" max="11779" width="8.625" style="156" bestFit="1" customWidth="1"/>
    <col min="11780" max="11780" width="7.625" style="156" customWidth="1"/>
    <col min="11781" max="11781" width="7.75" style="156" customWidth="1"/>
    <col min="11782" max="11782" width="7.625" style="156" customWidth="1"/>
    <col min="11783" max="11783" width="7.875" style="156" customWidth="1"/>
    <col min="11784" max="11784" width="7.75" style="156" customWidth="1"/>
    <col min="11785" max="11785" width="8.875" style="156" customWidth="1"/>
    <col min="11786" max="11786" width="8.5" style="156" customWidth="1"/>
    <col min="11787" max="11787" width="8.25" style="156" customWidth="1"/>
    <col min="11788" max="11788" width="10.875" style="156" customWidth="1"/>
    <col min="11789" max="11789" width="13.875" style="156" bestFit="1" customWidth="1"/>
    <col min="11790" max="11790" width="13.625" style="156" bestFit="1" customWidth="1"/>
    <col min="11791" max="11792" width="12.25" style="156" bestFit="1" customWidth="1"/>
    <col min="11793" max="11793" width="19.75" style="156" bestFit="1" customWidth="1"/>
    <col min="11794" max="12033" width="9" style="156"/>
    <col min="12034" max="12034" width="19.25" style="156" customWidth="1"/>
    <col min="12035" max="12035" width="8.625" style="156" bestFit="1" customWidth="1"/>
    <col min="12036" max="12036" width="7.625" style="156" customWidth="1"/>
    <col min="12037" max="12037" width="7.75" style="156" customWidth="1"/>
    <col min="12038" max="12038" width="7.625" style="156" customWidth="1"/>
    <col min="12039" max="12039" width="7.875" style="156" customWidth="1"/>
    <col min="12040" max="12040" width="7.75" style="156" customWidth="1"/>
    <col min="12041" max="12041" width="8.875" style="156" customWidth="1"/>
    <col min="12042" max="12042" width="8.5" style="156" customWidth="1"/>
    <col min="12043" max="12043" width="8.25" style="156" customWidth="1"/>
    <col min="12044" max="12044" width="10.875" style="156" customWidth="1"/>
    <col min="12045" max="12045" width="13.875" style="156" bestFit="1" customWidth="1"/>
    <col min="12046" max="12046" width="13.625" style="156" bestFit="1" customWidth="1"/>
    <col min="12047" max="12048" width="12.25" style="156" bestFit="1" customWidth="1"/>
    <col min="12049" max="12049" width="19.75" style="156" bestFit="1" customWidth="1"/>
    <col min="12050" max="12289" width="9" style="156"/>
    <col min="12290" max="12290" width="19.25" style="156" customWidth="1"/>
    <col min="12291" max="12291" width="8.625" style="156" bestFit="1" customWidth="1"/>
    <col min="12292" max="12292" width="7.625" style="156" customWidth="1"/>
    <col min="12293" max="12293" width="7.75" style="156" customWidth="1"/>
    <col min="12294" max="12294" width="7.625" style="156" customWidth="1"/>
    <col min="12295" max="12295" width="7.875" style="156" customWidth="1"/>
    <col min="12296" max="12296" width="7.75" style="156" customWidth="1"/>
    <col min="12297" max="12297" width="8.875" style="156" customWidth="1"/>
    <col min="12298" max="12298" width="8.5" style="156" customWidth="1"/>
    <col min="12299" max="12299" width="8.25" style="156" customWidth="1"/>
    <col min="12300" max="12300" width="10.875" style="156" customWidth="1"/>
    <col min="12301" max="12301" width="13.875" style="156" bestFit="1" customWidth="1"/>
    <col min="12302" max="12302" width="13.625" style="156" bestFit="1" customWidth="1"/>
    <col min="12303" max="12304" width="12.25" style="156" bestFit="1" customWidth="1"/>
    <col min="12305" max="12305" width="19.75" style="156" bestFit="1" customWidth="1"/>
    <col min="12306" max="12545" width="9" style="156"/>
    <col min="12546" max="12546" width="19.25" style="156" customWidth="1"/>
    <col min="12547" max="12547" width="8.625" style="156" bestFit="1" customWidth="1"/>
    <col min="12548" max="12548" width="7.625" style="156" customWidth="1"/>
    <col min="12549" max="12549" width="7.75" style="156" customWidth="1"/>
    <col min="12550" max="12550" width="7.625" style="156" customWidth="1"/>
    <col min="12551" max="12551" width="7.875" style="156" customWidth="1"/>
    <col min="12552" max="12552" width="7.75" style="156" customWidth="1"/>
    <col min="12553" max="12553" width="8.875" style="156" customWidth="1"/>
    <col min="12554" max="12554" width="8.5" style="156" customWidth="1"/>
    <col min="12555" max="12555" width="8.25" style="156" customWidth="1"/>
    <col min="12556" max="12556" width="10.875" style="156" customWidth="1"/>
    <col min="12557" max="12557" width="13.875" style="156" bestFit="1" customWidth="1"/>
    <col min="12558" max="12558" width="13.625" style="156" bestFit="1" customWidth="1"/>
    <col min="12559" max="12560" width="12.25" style="156" bestFit="1" customWidth="1"/>
    <col min="12561" max="12561" width="19.75" style="156" bestFit="1" customWidth="1"/>
    <col min="12562" max="12801" width="9" style="156"/>
    <col min="12802" max="12802" width="19.25" style="156" customWidth="1"/>
    <col min="12803" max="12803" width="8.625" style="156" bestFit="1" customWidth="1"/>
    <col min="12804" max="12804" width="7.625" style="156" customWidth="1"/>
    <col min="12805" max="12805" width="7.75" style="156" customWidth="1"/>
    <col min="12806" max="12806" width="7.625" style="156" customWidth="1"/>
    <col min="12807" max="12807" width="7.875" style="156" customWidth="1"/>
    <col min="12808" max="12808" width="7.75" style="156" customWidth="1"/>
    <col min="12809" max="12809" width="8.875" style="156" customWidth="1"/>
    <col min="12810" max="12810" width="8.5" style="156" customWidth="1"/>
    <col min="12811" max="12811" width="8.25" style="156" customWidth="1"/>
    <col min="12812" max="12812" width="10.875" style="156" customWidth="1"/>
    <col min="12813" max="12813" width="13.875" style="156" bestFit="1" customWidth="1"/>
    <col min="12814" max="12814" width="13.625" style="156" bestFit="1" customWidth="1"/>
    <col min="12815" max="12816" width="12.25" style="156" bestFit="1" customWidth="1"/>
    <col min="12817" max="12817" width="19.75" style="156" bestFit="1" customWidth="1"/>
    <col min="12818" max="13057" width="9" style="156"/>
    <col min="13058" max="13058" width="19.25" style="156" customWidth="1"/>
    <col min="13059" max="13059" width="8.625" style="156" bestFit="1" customWidth="1"/>
    <col min="13060" max="13060" width="7.625" style="156" customWidth="1"/>
    <col min="13061" max="13061" width="7.75" style="156" customWidth="1"/>
    <col min="13062" max="13062" width="7.625" style="156" customWidth="1"/>
    <col min="13063" max="13063" width="7.875" style="156" customWidth="1"/>
    <col min="13064" max="13064" width="7.75" style="156" customWidth="1"/>
    <col min="13065" max="13065" width="8.875" style="156" customWidth="1"/>
    <col min="13066" max="13066" width="8.5" style="156" customWidth="1"/>
    <col min="13067" max="13067" width="8.25" style="156" customWidth="1"/>
    <col min="13068" max="13068" width="10.875" style="156" customWidth="1"/>
    <col min="13069" max="13069" width="13.875" style="156" bestFit="1" customWidth="1"/>
    <col min="13070" max="13070" width="13.625" style="156" bestFit="1" customWidth="1"/>
    <col min="13071" max="13072" width="12.25" style="156" bestFit="1" customWidth="1"/>
    <col min="13073" max="13073" width="19.75" style="156" bestFit="1" customWidth="1"/>
    <col min="13074" max="13313" width="9" style="156"/>
    <col min="13314" max="13314" width="19.25" style="156" customWidth="1"/>
    <col min="13315" max="13315" width="8.625" style="156" bestFit="1" customWidth="1"/>
    <col min="13316" max="13316" width="7.625" style="156" customWidth="1"/>
    <col min="13317" max="13317" width="7.75" style="156" customWidth="1"/>
    <col min="13318" max="13318" width="7.625" style="156" customWidth="1"/>
    <col min="13319" max="13319" width="7.875" style="156" customWidth="1"/>
    <col min="13320" max="13320" width="7.75" style="156" customWidth="1"/>
    <col min="13321" max="13321" width="8.875" style="156" customWidth="1"/>
    <col min="13322" max="13322" width="8.5" style="156" customWidth="1"/>
    <col min="13323" max="13323" width="8.25" style="156" customWidth="1"/>
    <col min="13324" max="13324" width="10.875" style="156" customWidth="1"/>
    <col min="13325" max="13325" width="13.875" style="156" bestFit="1" customWidth="1"/>
    <col min="13326" max="13326" width="13.625" style="156" bestFit="1" customWidth="1"/>
    <col min="13327" max="13328" width="12.25" style="156" bestFit="1" customWidth="1"/>
    <col min="13329" max="13329" width="19.75" style="156" bestFit="1" customWidth="1"/>
    <col min="13330" max="13569" width="9" style="156"/>
    <col min="13570" max="13570" width="19.25" style="156" customWidth="1"/>
    <col min="13571" max="13571" width="8.625" style="156" bestFit="1" customWidth="1"/>
    <col min="13572" max="13572" width="7.625" style="156" customWidth="1"/>
    <col min="13573" max="13573" width="7.75" style="156" customWidth="1"/>
    <col min="13574" max="13574" width="7.625" style="156" customWidth="1"/>
    <col min="13575" max="13575" width="7.875" style="156" customWidth="1"/>
    <col min="13576" max="13576" width="7.75" style="156" customWidth="1"/>
    <col min="13577" max="13577" width="8.875" style="156" customWidth="1"/>
    <col min="13578" max="13578" width="8.5" style="156" customWidth="1"/>
    <col min="13579" max="13579" width="8.25" style="156" customWidth="1"/>
    <col min="13580" max="13580" width="10.875" style="156" customWidth="1"/>
    <col min="13581" max="13581" width="13.875" style="156" bestFit="1" customWidth="1"/>
    <col min="13582" max="13582" width="13.625" style="156" bestFit="1" customWidth="1"/>
    <col min="13583" max="13584" width="12.25" style="156" bestFit="1" customWidth="1"/>
    <col min="13585" max="13585" width="19.75" style="156" bestFit="1" customWidth="1"/>
    <col min="13586" max="13825" width="9" style="156"/>
    <col min="13826" max="13826" width="19.25" style="156" customWidth="1"/>
    <col min="13827" max="13827" width="8.625" style="156" bestFit="1" customWidth="1"/>
    <col min="13828" max="13828" width="7.625" style="156" customWidth="1"/>
    <col min="13829" max="13829" width="7.75" style="156" customWidth="1"/>
    <col min="13830" max="13830" width="7.625" style="156" customWidth="1"/>
    <col min="13831" max="13831" width="7.875" style="156" customWidth="1"/>
    <col min="13832" max="13832" width="7.75" style="156" customWidth="1"/>
    <col min="13833" max="13833" width="8.875" style="156" customWidth="1"/>
    <col min="13834" max="13834" width="8.5" style="156" customWidth="1"/>
    <col min="13835" max="13835" width="8.25" style="156" customWidth="1"/>
    <col min="13836" max="13836" width="10.875" style="156" customWidth="1"/>
    <col min="13837" max="13837" width="13.875" style="156" bestFit="1" customWidth="1"/>
    <col min="13838" max="13838" width="13.625" style="156" bestFit="1" customWidth="1"/>
    <col min="13839" max="13840" width="12.25" style="156" bestFit="1" customWidth="1"/>
    <col min="13841" max="13841" width="19.75" style="156" bestFit="1" customWidth="1"/>
    <col min="13842" max="14081" width="9" style="156"/>
    <col min="14082" max="14082" width="19.25" style="156" customWidth="1"/>
    <col min="14083" max="14083" width="8.625" style="156" bestFit="1" customWidth="1"/>
    <col min="14084" max="14084" width="7.625" style="156" customWidth="1"/>
    <col min="14085" max="14085" width="7.75" style="156" customWidth="1"/>
    <col min="14086" max="14086" width="7.625" style="156" customWidth="1"/>
    <col min="14087" max="14087" width="7.875" style="156" customWidth="1"/>
    <col min="14088" max="14088" width="7.75" style="156" customWidth="1"/>
    <col min="14089" max="14089" width="8.875" style="156" customWidth="1"/>
    <col min="14090" max="14090" width="8.5" style="156" customWidth="1"/>
    <col min="14091" max="14091" width="8.25" style="156" customWidth="1"/>
    <col min="14092" max="14092" width="10.875" style="156" customWidth="1"/>
    <col min="14093" max="14093" width="13.875" style="156" bestFit="1" customWidth="1"/>
    <col min="14094" max="14094" width="13.625" style="156" bestFit="1" customWidth="1"/>
    <col min="14095" max="14096" width="12.25" style="156" bestFit="1" customWidth="1"/>
    <col min="14097" max="14097" width="19.75" style="156" bestFit="1" customWidth="1"/>
    <col min="14098" max="14337" width="9" style="156"/>
    <col min="14338" max="14338" width="19.25" style="156" customWidth="1"/>
    <col min="14339" max="14339" width="8.625" style="156" bestFit="1" customWidth="1"/>
    <col min="14340" max="14340" width="7.625" style="156" customWidth="1"/>
    <col min="14341" max="14341" width="7.75" style="156" customWidth="1"/>
    <col min="14342" max="14342" width="7.625" style="156" customWidth="1"/>
    <col min="14343" max="14343" width="7.875" style="156" customWidth="1"/>
    <col min="14344" max="14344" width="7.75" style="156" customWidth="1"/>
    <col min="14345" max="14345" width="8.875" style="156" customWidth="1"/>
    <col min="14346" max="14346" width="8.5" style="156" customWidth="1"/>
    <col min="14347" max="14347" width="8.25" style="156" customWidth="1"/>
    <col min="14348" max="14348" width="10.875" style="156" customWidth="1"/>
    <col min="14349" max="14349" width="13.875" style="156" bestFit="1" customWidth="1"/>
    <col min="14350" max="14350" width="13.625" style="156" bestFit="1" customWidth="1"/>
    <col min="14351" max="14352" width="12.25" style="156" bestFit="1" customWidth="1"/>
    <col min="14353" max="14353" width="19.75" style="156" bestFit="1" customWidth="1"/>
    <col min="14354" max="14593" width="9" style="156"/>
    <col min="14594" max="14594" width="19.25" style="156" customWidth="1"/>
    <col min="14595" max="14595" width="8.625" style="156" bestFit="1" customWidth="1"/>
    <col min="14596" max="14596" width="7.625" style="156" customWidth="1"/>
    <col min="14597" max="14597" width="7.75" style="156" customWidth="1"/>
    <col min="14598" max="14598" width="7.625" style="156" customWidth="1"/>
    <col min="14599" max="14599" width="7.875" style="156" customWidth="1"/>
    <col min="14600" max="14600" width="7.75" style="156" customWidth="1"/>
    <col min="14601" max="14601" width="8.875" style="156" customWidth="1"/>
    <col min="14602" max="14602" width="8.5" style="156" customWidth="1"/>
    <col min="14603" max="14603" width="8.25" style="156" customWidth="1"/>
    <col min="14604" max="14604" width="10.875" style="156" customWidth="1"/>
    <col min="14605" max="14605" width="13.875" style="156" bestFit="1" customWidth="1"/>
    <col min="14606" max="14606" width="13.625" style="156" bestFit="1" customWidth="1"/>
    <col min="14607" max="14608" width="12.25" style="156" bestFit="1" customWidth="1"/>
    <col min="14609" max="14609" width="19.75" style="156" bestFit="1" customWidth="1"/>
    <col min="14610" max="14849" width="9" style="156"/>
    <col min="14850" max="14850" width="19.25" style="156" customWidth="1"/>
    <col min="14851" max="14851" width="8.625" style="156" bestFit="1" customWidth="1"/>
    <col min="14852" max="14852" width="7.625" style="156" customWidth="1"/>
    <col min="14853" max="14853" width="7.75" style="156" customWidth="1"/>
    <col min="14854" max="14854" width="7.625" style="156" customWidth="1"/>
    <col min="14855" max="14855" width="7.875" style="156" customWidth="1"/>
    <col min="14856" max="14856" width="7.75" style="156" customWidth="1"/>
    <col min="14857" max="14857" width="8.875" style="156" customWidth="1"/>
    <col min="14858" max="14858" width="8.5" style="156" customWidth="1"/>
    <col min="14859" max="14859" width="8.25" style="156" customWidth="1"/>
    <col min="14860" max="14860" width="10.875" style="156" customWidth="1"/>
    <col min="14861" max="14861" width="13.875" style="156" bestFit="1" customWidth="1"/>
    <col min="14862" max="14862" width="13.625" style="156" bestFit="1" customWidth="1"/>
    <col min="14863" max="14864" width="12.25" style="156" bestFit="1" customWidth="1"/>
    <col min="14865" max="14865" width="19.75" style="156" bestFit="1" customWidth="1"/>
    <col min="14866" max="15105" width="9" style="156"/>
    <col min="15106" max="15106" width="19.25" style="156" customWidth="1"/>
    <col min="15107" max="15107" width="8.625" style="156" bestFit="1" customWidth="1"/>
    <col min="15108" max="15108" width="7.625" style="156" customWidth="1"/>
    <col min="15109" max="15109" width="7.75" style="156" customWidth="1"/>
    <col min="15110" max="15110" width="7.625" style="156" customWidth="1"/>
    <col min="15111" max="15111" width="7.875" style="156" customWidth="1"/>
    <col min="15112" max="15112" width="7.75" style="156" customWidth="1"/>
    <col min="15113" max="15113" width="8.875" style="156" customWidth="1"/>
    <col min="15114" max="15114" width="8.5" style="156" customWidth="1"/>
    <col min="15115" max="15115" width="8.25" style="156" customWidth="1"/>
    <col min="15116" max="15116" width="10.875" style="156" customWidth="1"/>
    <col min="15117" max="15117" width="13.875" style="156" bestFit="1" customWidth="1"/>
    <col min="15118" max="15118" width="13.625" style="156" bestFit="1" customWidth="1"/>
    <col min="15119" max="15120" width="12.25" style="156" bestFit="1" customWidth="1"/>
    <col min="15121" max="15121" width="19.75" style="156" bestFit="1" customWidth="1"/>
    <col min="15122" max="15361" width="9" style="156"/>
    <col min="15362" max="15362" width="19.25" style="156" customWidth="1"/>
    <col min="15363" max="15363" width="8.625" style="156" bestFit="1" customWidth="1"/>
    <col min="15364" max="15364" width="7.625" style="156" customWidth="1"/>
    <col min="15365" max="15365" width="7.75" style="156" customWidth="1"/>
    <col min="15366" max="15366" width="7.625" style="156" customWidth="1"/>
    <col min="15367" max="15367" width="7.875" style="156" customWidth="1"/>
    <col min="15368" max="15368" width="7.75" style="156" customWidth="1"/>
    <col min="15369" max="15369" width="8.875" style="156" customWidth="1"/>
    <col min="15370" max="15370" width="8.5" style="156" customWidth="1"/>
    <col min="15371" max="15371" width="8.25" style="156" customWidth="1"/>
    <col min="15372" max="15372" width="10.875" style="156" customWidth="1"/>
    <col min="15373" max="15373" width="13.875" style="156" bestFit="1" customWidth="1"/>
    <col min="15374" max="15374" width="13.625" style="156" bestFit="1" customWidth="1"/>
    <col min="15375" max="15376" width="12.25" style="156" bestFit="1" customWidth="1"/>
    <col min="15377" max="15377" width="19.75" style="156" bestFit="1" customWidth="1"/>
    <col min="15378" max="15617" width="9" style="156"/>
    <col min="15618" max="15618" width="19.25" style="156" customWidth="1"/>
    <col min="15619" max="15619" width="8.625" style="156" bestFit="1" customWidth="1"/>
    <col min="15620" max="15620" width="7.625" style="156" customWidth="1"/>
    <col min="15621" max="15621" width="7.75" style="156" customWidth="1"/>
    <col min="15622" max="15622" width="7.625" style="156" customWidth="1"/>
    <col min="15623" max="15623" width="7.875" style="156" customWidth="1"/>
    <col min="15624" max="15624" width="7.75" style="156" customWidth="1"/>
    <col min="15625" max="15625" width="8.875" style="156" customWidth="1"/>
    <col min="15626" max="15626" width="8.5" style="156" customWidth="1"/>
    <col min="15627" max="15627" width="8.25" style="156" customWidth="1"/>
    <col min="15628" max="15628" width="10.875" style="156" customWidth="1"/>
    <col min="15629" max="15629" width="13.875" style="156" bestFit="1" customWidth="1"/>
    <col min="15630" max="15630" width="13.625" style="156" bestFit="1" customWidth="1"/>
    <col min="15631" max="15632" width="12.25" style="156" bestFit="1" customWidth="1"/>
    <col min="15633" max="15633" width="19.75" style="156" bestFit="1" customWidth="1"/>
    <col min="15634" max="15873" width="9" style="156"/>
    <col min="15874" max="15874" width="19.25" style="156" customWidth="1"/>
    <col min="15875" max="15875" width="8.625" style="156" bestFit="1" customWidth="1"/>
    <col min="15876" max="15876" width="7.625" style="156" customWidth="1"/>
    <col min="15877" max="15877" width="7.75" style="156" customWidth="1"/>
    <col min="15878" max="15878" width="7.625" style="156" customWidth="1"/>
    <col min="15879" max="15879" width="7.875" style="156" customWidth="1"/>
    <col min="15880" max="15880" width="7.75" style="156" customWidth="1"/>
    <col min="15881" max="15881" width="8.875" style="156" customWidth="1"/>
    <col min="15882" max="15882" width="8.5" style="156" customWidth="1"/>
    <col min="15883" max="15883" width="8.25" style="156" customWidth="1"/>
    <col min="15884" max="15884" width="10.875" style="156" customWidth="1"/>
    <col min="15885" max="15885" width="13.875" style="156" bestFit="1" customWidth="1"/>
    <col min="15886" max="15886" width="13.625" style="156" bestFit="1" customWidth="1"/>
    <col min="15887" max="15888" width="12.25" style="156" bestFit="1" customWidth="1"/>
    <col min="15889" max="15889" width="19.75" style="156" bestFit="1" customWidth="1"/>
    <col min="15890" max="16129" width="9" style="156"/>
    <col min="16130" max="16130" width="19.25" style="156" customWidth="1"/>
    <col min="16131" max="16131" width="8.625" style="156" bestFit="1" customWidth="1"/>
    <col min="16132" max="16132" width="7.625" style="156" customWidth="1"/>
    <col min="16133" max="16133" width="7.75" style="156" customWidth="1"/>
    <col min="16134" max="16134" width="7.625" style="156" customWidth="1"/>
    <col min="16135" max="16135" width="7.875" style="156" customWidth="1"/>
    <col min="16136" max="16136" width="7.75" style="156" customWidth="1"/>
    <col min="16137" max="16137" width="8.875" style="156" customWidth="1"/>
    <col min="16138" max="16138" width="8.5" style="156" customWidth="1"/>
    <col min="16139" max="16139" width="8.25" style="156" customWidth="1"/>
    <col min="16140" max="16140" width="10.875" style="156" customWidth="1"/>
    <col min="16141" max="16141" width="13.875" style="156" bestFit="1" customWidth="1"/>
    <col min="16142" max="16142" width="13.625" style="156" bestFit="1" customWidth="1"/>
    <col min="16143" max="16144" width="12.25" style="156" bestFit="1" customWidth="1"/>
    <col min="16145" max="16145" width="19.75" style="156" bestFit="1" customWidth="1"/>
    <col min="16146" max="16384" width="9" style="156"/>
  </cols>
  <sheetData>
    <row r="1" spans="1:17" s="163" customFormat="1" ht="32.25" customHeight="1">
      <c r="A1" s="327" t="s">
        <v>679</v>
      </c>
      <c r="B1" s="327"/>
    </row>
    <row r="2" spans="1:17" s="163" customFormat="1" ht="27" customHeight="1">
      <c r="A2" s="328"/>
      <c r="B2" s="328"/>
    </row>
    <row r="3" spans="1:17" s="163" customFormat="1" ht="12.75" customHeight="1">
      <c r="A3" s="329" t="s">
        <v>415</v>
      </c>
      <c r="B3" s="325" t="s">
        <v>416</v>
      </c>
      <c r="C3" s="323" t="s">
        <v>417</v>
      </c>
      <c r="D3" s="323"/>
      <c r="E3" s="323"/>
      <c r="F3" s="323"/>
      <c r="G3" s="323"/>
      <c r="H3" s="323"/>
      <c r="I3" s="323"/>
      <c r="J3" s="323"/>
      <c r="K3" s="324"/>
      <c r="L3" s="325" t="s">
        <v>418</v>
      </c>
      <c r="M3" s="325" t="s">
        <v>419</v>
      </c>
      <c r="N3" s="322" t="s">
        <v>420</v>
      </c>
      <c r="O3" s="323"/>
      <c r="P3" s="324"/>
      <c r="Q3" s="325" t="s">
        <v>421</v>
      </c>
    </row>
    <row r="4" spans="1:17" s="163" customFormat="1" ht="27">
      <c r="A4" s="330"/>
      <c r="B4" s="326"/>
      <c r="C4" s="228" t="s">
        <v>162</v>
      </c>
      <c r="D4" s="229" t="s">
        <v>422</v>
      </c>
      <c r="E4" s="229" t="s">
        <v>423</v>
      </c>
      <c r="F4" s="229" t="s">
        <v>424</v>
      </c>
      <c r="G4" s="229" t="s">
        <v>425</v>
      </c>
      <c r="H4" s="229" t="s">
        <v>426</v>
      </c>
      <c r="I4" s="229" t="s">
        <v>427</v>
      </c>
      <c r="J4" s="229" t="s">
        <v>428</v>
      </c>
      <c r="K4" s="230" t="s">
        <v>429</v>
      </c>
      <c r="L4" s="326"/>
      <c r="M4" s="326"/>
      <c r="N4" s="231" t="s">
        <v>430</v>
      </c>
      <c r="O4" s="231" t="s">
        <v>431</v>
      </c>
      <c r="P4" s="229" t="s">
        <v>432</v>
      </c>
      <c r="Q4" s="326"/>
    </row>
    <row r="5" spans="1:17" s="163" customFormat="1">
      <c r="A5" s="244" t="s">
        <v>73</v>
      </c>
      <c r="B5" s="245" t="s">
        <v>433</v>
      </c>
      <c r="C5" s="186">
        <v>2866</v>
      </c>
      <c r="D5" s="186">
        <v>930</v>
      </c>
      <c r="E5" s="186">
        <v>647</v>
      </c>
      <c r="F5" s="186">
        <v>645</v>
      </c>
      <c r="G5" s="186">
        <v>369</v>
      </c>
      <c r="H5" s="186">
        <v>147</v>
      </c>
      <c r="I5" s="186">
        <v>81</v>
      </c>
      <c r="J5" s="186">
        <v>36</v>
      </c>
      <c r="K5" s="186">
        <v>11</v>
      </c>
      <c r="L5" s="186">
        <v>23646</v>
      </c>
      <c r="M5" s="186">
        <v>373797</v>
      </c>
      <c r="N5" s="186">
        <v>103265761</v>
      </c>
      <c r="O5" s="186">
        <v>71621576</v>
      </c>
      <c r="P5" s="186">
        <v>31644185</v>
      </c>
      <c r="Q5" s="187">
        <v>3272493</v>
      </c>
    </row>
    <row r="6" spans="1:17">
      <c r="A6" s="246" t="s">
        <v>434</v>
      </c>
      <c r="B6" s="247" t="s">
        <v>435</v>
      </c>
      <c r="C6" s="232">
        <v>12</v>
      </c>
      <c r="D6" s="233">
        <v>7</v>
      </c>
      <c r="E6" s="233">
        <v>3</v>
      </c>
      <c r="F6" s="233">
        <v>0</v>
      </c>
      <c r="G6" s="233">
        <v>1</v>
      </c>
      <c r="H6" s="233">
        <v>1</v>
      </c>
      <c r="I6" s="233">
        <v>0</v>
      </c>
      <c r="J6" s="233">
        <v>0</v>
      </c>
      <c r="K6" s="233">
        <v>0</v>
      </c>
      <c r="L6" s="233">
        <v>62</v>
      </c>
      <c r="M6" s="233">
        <v>118</v>
      </c>
      <c r="N6" s="234">
        <v>104157</v>
      </c>
      <c r="O6" s="234">
        <v>95974</v>
      </c>
      <c r="P6" s="234">
        <v>8183</v>
      </c>
      <c r="Q6" s="235">
        <v>4292</v>
      </c>
    </row>
    <row r="7" spans="1:17">
      <c r="A7" s="246" t="s">
        <v>434</v>
      </c>
      <c r="B7" s="247" t="s">
        <v>436</v>
      </c>
      <c r="C7" s="232">
        <v>13</v>
      </c>
      <c r="D7" s="233">
        <v>2</v>
      </c>
      <c r="E7" s="233">
        <v>4</v>
      </c>
      <c r="F7" s="233">
        <v>6</v>
      </c>
      <c r="G7" s="233">
        <v>1</v>
      </c>
      <c r="H7" s="233">
        <v>0</v>
      </c>
      <c r="I7" s="233">
        <v>0</v>
      </c>
      <c r="J7" s="233">
        <v>0</v>
      </c>
      <c r="K7" s="233">
        <v>0</v>
      </c>
      <c r="L7" s="233">
        <v>73</v>
      </c>
      <c r="M7" s="233">
        <v>856</v>
      </c>
      <c r="N7" s="234">
        <v>221021</v>
      </c>
      <c r="O7" s="234">
        <v>54540</v>
      </c>
      <c r="P7" s="234">
        <v>166481</v>
      </c>
      <c r="Q7" s="235">
        <v>26461</v>
      </c>
    </row>
    <row r="8" spans="1:17">
      <c r="A8" s="246" t="s">
        <v>434</v>
      </c>
      <c r="B8" s="247" t="s">
        <v>437</v>
      </c>
      <c r="C8" s="232">
        <v>8</v>
      </c>
      <c r="D8" s="233">
        <v>3</v>
      </c>
      <c r="E8" s="233">
        <v>2</v>
      </c>
      <c r="F8" s="233">
        <v>0</v>
      </c>
      <c r="G8" s="233">
        <v>1</v>
      </c>
      <c r="H8" s="233">
        <v>2</v>
      </c>
      <c r="I8" s="233">
        <v>0</v>
      </c>
      <c r="J8" s="233">
        <v>0</v>
      </c>
      <c r="K8" s="233">
        <v>0</v>
      </c>
      <c r="L8" s="233">
        <v>77</v>
      </c>
      <c r="M8" s="233">
        <v>440</v>
      </c>
      <c r="N8" s="234">
        <v>292708</v>
      </c>
      <c r="O8" s="234">
        <v>262324</v>
      </c>
      <c r="P8" s="234">
        <v>30384</v>
      </c>
      <c r="Q8" s="235">
        <v>3317</v>
      </c>
    </row>
    <row r="9" spans="1:17">
      <c r="A9" s="246" t="s">
        <v>434</v>
      </c>
      <c r="B9" s="247" t="s">
        <v>438</v>
      </c>
      <c r="C9" s="232">
        <v>11</v>
      </c>
      <c r="D9" s="233">
        <v>1</v>
      </c>
      <c r="E9" s="233">
        <v>3</v>
      </c>
      <c r="F9" s="233">
        <v>3</v>
      </c>
      <c r="G9" s="233">
        <v>2</v>
      </c>
      <c r="H9" s="233">
        <v>2</v>
      </c>
      <c r="I9" s="233">
        <v>0</v>
      </c>
      <c r="J9" s="233">
        <v>0</v>
      </c>
      <c r="K9" s="233">
        <v>0</v>
      </c>
      <c r="L9" s="233">
        <v>97</v>
      </c>
      <c r="M9" s="233">
        <v>2404</v>
      </c>
      <c r="N9" s="234">
        <v>196739</v>
      </c>
      <c r="O9" s="234">
        <v>46824</v>
      </c>
      <c r="P9" s="234">
        <v>149915</v>
      </c>
      <c r="Q9" s="235">
        <v>1893</v>
      </c>
    </row>
    <row r="10" spans="1:17">
      <c r="A10" s="246" t="s">
        <v>434</v>
      </c>
      <c r="B10" s="247" t="s">
        <v>439</v>
      </c>
      <c r="C10" s="232">
        <v>10</v>
      </c>
      <c r="D10" s="233">
        <v>3</v>
      </c>
      <c r="E10" s="233">
        <v>2</v>
      </c>
      <c r="F10" s="233">
        <v>3</v>
      </c>
      <c r="G10" s="233">
        <v>0</v>
      </c>
      <c r="H10" s="233">
        <v>0</v>
      </c>
      <c r="I10" s="233">
        <v>1</v>
      </c>
      <c r="J10" s="233">
        <v>1</v>
      </c>
      <c r="K10" s="233">
        <v>0</v>
      </c>
      <c r="L10" s="233">
        <v>130</v>
      </c>
      <c r="M10" s="233">
        <v>0</v>
      </c>
      <c r="N10" s="234">
        <v>687304</v>
      </c>
      <c r="O10" s="234">
        <v>686570</v>
      </c>
      <c r="P10" s="234">
        <v>734</v>
      </c>
      <c r="Q10" s="235">
        <v>64811</v>
      </c>
    </row>
    <row r="11" spans="1:17">
      <c r="A11" s="246" t="s">
        <v>434</v>
      </c>
      <c r="B11" s="247" t="s">
        <v>440</v>
      </c>
      <c r="C11" s="232">
        <v>7</v>
      </c>
      <c r="D11" s="233">
        <v>1</v>
      </c>
      <c r="E11" s="233">
        <v>2</v>
      </c>
      <c r="F11" s="233">
        <v>3</v>
      </c>
      <c r="G11" s="233">
        <v>0</v>
      </c>
      <c r="H11" s="233">
        <v>0</v>
      </c>
      <c r="I11" s="233">
        <v>1</v>
      </c>
      <c r="J11" s="233">
        <v>0</v>
      </c>
      <c r="K11" s="233">
        <v>0</v>
      </c>
      <c r="L11" s="233">
        <v>77</v>
      </c>
      <c r="M11" s="233">
        <v>988</v>
      </c>
      <c r="N11" s="234">
        <v>91368</v>
      </c>
      <c r="O11" s="234">
        <v>25731</v>
      </c>
      <c r="P11" s="234">
        <v>65637</v>
      </c>
      <c r="Q11" s="235">
        <v>8688</v>
      </c>
    </row>
    <row r="12" spans="1:17">
      <c r="A12" s="246" t="s">
        <v>434</v>
      </c>
      <c r="B12" s="247" t="s">
        <v>441</v>
      </c>
      <c r="C12" s="232">
        <v>5</v>
      </c>
      <c r="D12" s="233">
        <v>4</v>
      </c>
      <c r="E12" s="233">
        <v>1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8</v>
      </c>
      <c r="M12" s="233">
        <v>37</v>
      </c>
      <c r="N12" s="234">
        <v>14439</v>
      </c>
      <c r="O12" s="234">
        <v>0</v>
      </c>
      <c r="P12" s="234">
        <v>14439</v>
      </c>
      <c r="Q12" s="235">
        <v>0</v>
      </c>
    </row>
    <row r="13" spans="1:17">
      <c r="A13" s="246" t="s">
        <v>434</v>
      </c>
      <c r="B13" s="247" t="s">
        <v>442</v>
      </c>
      <c r="C13" s="232">
        <v>11</v>
      </c>
      <c r="D13" s="233">
        <v>3</v>
      </c>
      <c r="E13" s="233">
        <v>2</v>
      </c>
      <c r="F13" s="233">
        <v>3</v>
      </c>
      <c r="G13" s="233">
        <v>2</v>
      </c>
      <c r="H13" s="233">
        <v>1</v>
      </c>
      <c r="I13" s="233">
        <v>0</v>
      </c>
      <c r="J13" s="233">
        <v>0</v>
      </c>
      <c r="K13" s="233">
        <v>0</v>
      </c>
      <c r="L13" s="233">
        <v>82</v>
      </c>
      <c r="M13" s="233">
        <v>1921</v>
      </c>
      <c r="N13" s="234">
        <v>425865</v>
      </c>
      <c r="O13" s="234">
        <v>130998</v>
      </c>
      <c r="P13" s="234">
        <v>294867</v>
      </c>
      <c r="Q13" s="235">
        <v>0</v>
      </c>
    </row>
    <row r="14" spans="1:17">
      <c r="A14" s="246" t="s">
        <v>434</v>
      </c>
      <c r="B14" s="247" t="s">
        <v>443</v>
      </c>
      <c r="C14" s="232">
        <v>9</v>
      </c>
      <c r="D14" s="233">
        <v>2</v>
      </c>
      <c r="E14" s="233">
        <v>3</v>
      </c>
      <c r="F14" s="233">
        <v>1</v>
      </c>
      <c r="G14" s="233">
        <v>1</v>
      </c>
      <c r="H14" s="233">
        <v>0</v>
      </c>
      <c r="I14" s="233">
        <v>2</v>
      </c>
      <c r="J14" s="233">
        <v>0</v>
      </c>
      <c r="K14" s="233">
        <v>0</v>
      </c>
      <c r="L14" s="233">
        <v>106</v>
      </c>
      <c r="M14" s="233">
        <v>16</v>
      </c>
      <c r="N14" s="234">
        <v>263894</v>
      </c>
      <c r="O14" s="234">
        <v>28374</v>
      </c>
      <c r="P14" s="234">
        <v>235520</v>
      </c>
      <c r="Q14" s="235">
        <v>105734</v>
      </c>
    </row>
    <row r="15" spans="1:17">
      <c r="A15" s="246" t="s">
        <v>434</v>
      </c>
      <c r="B15" s="247" t="s">
        <v>444</v>
      </c>
      <c r="C15" s="232">
        <v>6</v>
      </c>
      <c r="D15" s="233">
        <v>2</v>
      </c>
      <c r="E15" s="233">
        <v>0</v>
      </c>
      <c r="F15" s="233">
        <v>3</v>
      </c>
      <c r="G15" s="233">
        <v>0</v>
      </c>
      <c r="H15" s="233">
        <v>0</v>
      </c>
      <c r="I15" s="233">
        <v>1</v>
      </c>
      <c r="J15" s="233">
        <v>0</v>
      </c>
      <c r="K15" s="233">
        <v>0</v>
      </c>
      <c r="L15" s="233">
        <v>49</v>
      </c>
      <c r="M15" s="233">
        <v>20</v>
      </c>
      <c r="N15" s="234">
        <v>177101</v>
      </c>
      <c r="O15" s="234">
        <v>38098</v>
      </c>
      <c r="P15" s="234">
        <v>139003</v>
      </c>
      <c r="Q15" s="235">
        <v>0</v>
      </c>
    </row>
    <row r="16" spans="1:17">
      <c r="A16" s="246" t="s">
        <v>434</v>
      </c>
      <c r="B16" s="247" t="s">
        <v>445</v>
      </c>
      <c r="C16" s="232">
        <v>9</v>
      </c>
      <c r="D16" s="233">
        <v>5</v>
      </c>
      <c r="E16" s="233">
        <v>2</v>
      </c>
      <c r="F16" s="233">
        <v>2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28</v>
      </c>
      <c r="M16" s="233">
        <v>264</v>
      </c>
      <c r="N16" s="234">
        <v>36929</v>
      </c>
      <c r="O16" s="234">
        <v>15369</v>
      </c>
      <c r="P16" s="234">
        <v>21560</v>
      </c>
      <c r="Q16" s="235">
        <v>200</v>
      </c>
    </row>
    <row r="17" spans="1:17">
      <c r="A17" s="246" t="s">
        <v>434</v>
      </c>
      <c r="B17" s="247" t="s">
        <v>446</v>
      </c>
      <c r="C17" s="232">
        <v>3</v>
      </c>
      <c r="D17" s="233">
        <v>2</v>
      </c>
      <c r="E17" s="233">
        <v>0</v>
      </c>
      <c r="F17" s="233">
        <v>0</v>
      </c>
      <c r="G17" s="233">
        <v>1</v>
      </c>
      <c r="H17" s="233">
        <v>0</v>
      </c>
      <c r="I17" s="233">
        <v>0</v>
      </c>
      <c r="J17" s="233">
        <v>0</v>
      </c>
      <c r="K17" s="233">
        <v>0</v>
      </c>
      <c r="L17" s="233">
        <v>14</v>
      </c>
      <c r="M17" s="233">
        <v>0</v>
      </c>
      <c r="N17" s="234">
        <v>38221</v>
      </c>
      <c r="O17" s="234">
        <v>38221</v>
      </c>
      <c r="P17" s="234">
        <v>0</v>
      </c>
      <c r="Q17" s="235">
        <v>450</v>
      </c>
    </row>
    <row r="18" spans="1:17">
      <c r="A18" s="246" t="s">
        <v>434</v>
      </c>
      <c r="B18" s="247" t="s">
        <v>447</v>
      </c>
      <c r="C18" s="232">
        <v>9</v>
      </c>
      <c r="D18" s="233">
        <v>5</v>
      </c>
      <c r="E18" s="233">
        <v>2</v>
      </c>
      <c r="F18" s="233">
        <v>2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26</v>
      </c>
      <c r="M18" s="233">
        <v>194</v>
      </c>
      <c r="N18" s="234">
        <v>49983</v>
      </c>
      <c r="O18" s="234">
        <v>9459</v>
      </c>
      <c r="P18" s="234">
        <v>40524</v>
      </c>
      <c r="Q18" s="235">
        <v>2979</v>
      </c>
    </row>
    <row r="19" spans="1:17">
      <c r="A19" s="246" t="s">
        <v>434</v>
      </c>
      <c r="B19" s="247" t="s">
        <v>448</v>
      </c>
      <c r="C19" s="232">
        <v>17</v>
      </c>
      <c r="D19" s="233">
        <v>5</v>
      </c>
      <c r="E19" s="233">
        <v>4</v>
      </c>
      <c r="F19" s="233">
        <v>6</v>
      </c>
      <c r="G19" s="233">
        <v>0</v>
      </c>
      <c r="H19" s="233">
        <v>1</v>
      </c>
      <c r="I19" s="233">
        <v>1</v>
      </c>
      <c r="J19" s="233">
        <v>0</v>
      </c>
      <c r="K19" s="233">
        <v>0</v>
      </c>
      <c r="L19" s="233">
        <v>118</v>
      </c>
      <c r="M19" s="233">
        <v>1303</v>
      </c>
      <c r="N19" s="234">
        <v>218679</v>
      </c>
      <c r="O19" s="234">
        <v>59582</v>
      </c>
      <c r="P19" s="234">
        <v>159097</v>
      </c>
      <c r="Q19" s="235">
        <v>3636</v>
      </c>
    </row>
    <row r="20" spans="1:17">
      <c r="A20" s="246" t="s">
        <v>434</v>
      </c>
      <c r="B20" s="247" t="s">
        <v>449</v>
      </c>
      <c r="C20" s="232">
        <v>4</v>
      </c>
      <c r="D20" s="233">
        <v>0</v>
      </c>
      <c r="E20" s="233">
        <v>0</v>
      </c>
      <c r="F20" s="233">
        <v>2</v>
      </c>
      <c r="G20" s="233">
        <v>2</v>
      </c>
      <c r="H20" s="233">
        <v>0</v>
      </c>
      <c r="I20" s="233">
        <v>0</v>
      </c>
      <c r="J20" s="233">
        <v>0</v>
      </c>
      <c r="K20" s="233">
        <v>0</v>
      </c>
      <c r="L20" s="233">
        <v>37</v>
      </c>
      <c r="M20" s="233">
        <v>1551</v>
      </c>
      <c r="N20" s="234">
        <v>120101</v>
      </c>
      <c r="O20" s="234">
        <v>61650</v>
      </c>
      <c r="P20" s="234">
        <v>58451</v>
      </c>
      <c r="Q20" s="235">
        <v>0</v>
      </c>
    </row>
    <row r="21" spans="1:17">
      <c r="A21" s="246" t="s">
        <v>434</v>
      </c>
      <c r="B21" s="247" t="s">
        <v>450</v>
      </c>
      <c r="C21" s="232">
        <v>7</v>
      </c>
      <c r="D21" s="233">
        <v>4</v>
      </c>
      <c r="E21" s="233">
        <v>1</v>
      </c>
      <c r="F21" s="233">
        <v>1</v>
      </c>
      <c r="G21" s="233">
        <v>1</v>
      </c>
      <c r="H21" s="233">
        <v>0</v>
      </c>
      <c r="I21" s="233">
        <v>0</v>
      </c>
      <c r="J21" s="233">
        <v>0</v>
      </c>
      <c r="K21" s="233">
        <v>0</v>
      </c>
      <c r="L21" s="233">
        <v>31</v>
      </c>
      <c r="M21" s="233">
        <v>66</v>
      </c>
      <c r="N21" s="234">
        <v>30177</v>
      </c>
      <c r="O21" s="234">
        <v>4104</v>
      </c>
      <c r="P21" s="234">
        <v>26073</v>
      </c>
      <c r="Q21" s="235">
        <v>1080</v>
      </c>
    </row>
    <row r="22" spans="1:17">
      <c r="A22" s="246" t="s">
        <v>434</v>
      </c>
      <c r="B22" s="247" t="s">
        <v>451</v>
      </c>
      <c r="C22" s="232">
        <v>8</v>
      </c>
      <c r="D22" s="233">
        <v>4</v>
      </c>
      <c r="E22" s="233">
        <v>1</v>
      </c>
      <c r="F22" s="233">
        <v>2</v>
      </c>
      <c r="G22" s="233">
        <v>1</v>
      </c>
      <c r="H22" s="233">
        <v>0</v>
      </c>
      <c r="I22" s="233">
        <v>0</v>
      </c>
      <c r="J22" s="233">
        <v>0</v>
      </c>
      <c r="K22" s="233">
        <v>0</v>
      </c>
      <c r="L22" s="233">
        <v>34</v>
      </c>
      <c r="M22" s="233">
        <v>27</v>
      </c>
      <c r="N22" s="234">
        <v>124681</v>
      </c>
      <c r="O22" s="234">
        <v>111082</v>
      </c>
      <c r="P22" s="234">
        <v>13599</v>
      </c>
      <c r="Q22" s="235">
        <v>0</v>
      </c>
    </row>
    <row r="23" spans="1:17">
      <c r="A23" s="246" t="s">
        <v>434</v>
      </c>
      <c r="B23" s="247" t="s">
        <v>452</v>
      </c>
      <c r="C23" s="232">
        <v>8</v>
      </c>
      <c r="D23" s="233">
        <v>1</v>
      </c>
      <c r="E23" s="233">
        <v>3</v>
      </c>
      <c r="F23" s="233">
        <v>3</v>
      </c>
      <c r="G23" s="233">
        <v>1</v>
      </c>
      <c r="H23" s="233">
        <v>0</v>
      </c>
      <c r="I23" s="233">
        <v>0</v>
      </c>
      <c r="J23" s="233">
        <v>0</v>
      </c>
      <c r="K23" s="233">
        <v>0</v>
      </c>
      <c r="L23" s="233">
        <v>43</v>
      </c>
      <c r="M23" s="233">
        <v>304</v>
      </c>
      <c r="N23" s="234">
        <v>60870</v>
      </c>
      <c r="O23" s="234">
        <v>4738</v>
      </c>
      <c r="P23" s="234">
        <v>56132</v>
      </c>
      <c r="Q23" s="235">
        <v>2817</v>
      </c>
    </row>
    <row r="24" spans="1:17">
      <c r="A24" s="246" t="s">
        <v>434</v>
      </c>
      <c r="B24" s="247" t="s">
        <v>453</v>
      </c>
      <c r="C24" s="232">
        <v>72</v>
      </c>
      <c r="D24" s="233">
        <v>19</v>
      </c>
      <c r="E24" s="233">
        <v>31</v>
      </c>
      <c r="F24" s="233">
        <v>17</v>
      </c>
      <c r="G24" s="233">
        <v>1</v>
      </c>
      <c r="H24" s="233">
        <v>2</v>
      </c>
      <c r="I24" s="233">
        <v>2</v>
      </c>
      <c r="J24" s="233">
        <v>0</v>
      </c>
      <c r="K24" s="233">
        <v>0</v>
      </c>
      <c r="L24" s="233">
        <v>369</v>
      </c>
      <c r="M24" s="233">
        <v>4364</v>
      </c>
      <c r="N24" s="234">
        <v>976122</v>
      </c>
      <c r="O24" s="234">
        <v>602429</v>
      </c>
      <c r="P24" s="234">
        <v>373693</v>
      </c>
      <c r="Q24" s="235">
        <v>19194</v>
      </c>
    </row>
    <row r="25" spans="1:17">
      <c r="A25" s="246" t="s">
        <v>434</v>
      </c>
      <c r="B25" s="247" t="s">
        <v>454</v>
      </c>
      <c r="C25" s="232">
        <v>19</v>
      </c>
      <c r="D25" s="233">
        <v>9</v>
      </c>
      <c r="E25" s="233">
        <v>4</v>
      </c>
      <c r="F25" s="233">
        <v>4</v>
      </c>
      <c r="G25" s="233">
        <v>0</v>
      </c>
      <c r="H25" s="233">
        <v>1</v>
      </c>
      <c r="I25" s="233">
        <v>0</v>
      </c>
      <c r="J25" s="233">
        <v>1</v>
      </c>
      <c r="K25" s="233">
        <v>0</v>
      </c>
      <c r="L25" s="233">
        <v>136</v>
      </c>
      <c r="M25" s="233">
        <v>863</v>
      </c>
      <c r="N25" s="234">
        <v>622319</v>
      </c>
      <c r="O25" s="234">
        <v>332354</v>
      </c>
      <c r="P25" s="234">
        <v>289965</v>
      </c>
      <c r="Q25" s="235">
        <v>1991</v>
      </c>
    </row>
    <row r="26" spans="1:17">
      <c r="A26" s="246" t="s">
        <v>434</v>
      </c>
      <c r="B26" s="247" t="s">
        <v>455</v>
      </c>
      <c r="C26" s="232">
        <v>30</v>
      </c>
      <c r="D26" s="233">
        <v>15</v>
      </c>
      <c r="E26" s="233">
        <v>6</v>
      </c>
      <c r="F26" s="233">
        <v>7</v>
      </c>
      <c r="G26" s="233">
        <v>2</v>
      </c>
      <c r="H26" s="233">
        <v>0</v>
      </c>
      <c r="I26" s="233">
        <v>0</v>
      </c>
      <c r="J26" s="233">
        <v>0</v>
      </c>
      <c r="K26" s="233">
        <v>0</v>
      </c>
      <c r="L26" s="233">
        <v>112</v>
      </c>
      <c r="M26" s="233">
        <v>3230</v>
      </c>
      <c r="N26" s="234">
        <v>628073</v>
      </c>
      <c r="O26" s="234">
        <v>265663</v>
      </c>
      <c r="P26" s="234">
        <v>362410</v>
      </c>
      <c r="Q26" s="235">
        <v>35421</v>
      </c>
    </row>
    <row r="27" spans="1:17">
      <c r="A27" s="246" t="s">
        <v>434</v>
      </c>
      <c r="B27" s="247" t="s">
        <v>456</v>
      </c>
      <c r="C27" s="232">
        <v>6</v>
      </c>
      <c r="D27" s="233">
        <v>0</v>
      </c>
      <c r="E27" s="233">
        <v>2</v>
      </c>
      <c r="F27" s="233">
        <v>1</v>
      </c>
      <c r="G27" s="233">
        <v>2</v>
      </c>
      <c r="H27" s="233">
        <v>0</v>
      </c>
      <c r="I27" s="233">
        <v>1</v>
      </c>
      <c r="J27" s="233">
        <v>0</v>
      </c>
      <c r="K27" s="233">
        <v>0</v>
      </c>
      <c r="L27" s="233">
        <v>86</v>
      </c>
      <c r="M27" s="233">
        <v>10</v>
      </c>
      <c r="N27" s="234">
        <v>284204</v>
      </c>
      <c r="O27" s="234">
        <v>239590</v>
      </c>
      <c r="P27" s="234">
        <v>44614</v>
      </c>
      <c r="Q27" s="235">
        <v>0</v>
      </c>
    </row>
    <row r="28" spans="1:17">
      <c r="A28" s="246" t="s">
        <v>434</v>
      </c>
      <c r="B28" s="247" t="s">
        <v>457</v>
      </c>
      <c r="C28" s="232">
        <v>5</v>
      </c>
      <c r="D28" s="233">
        <v>1</v>
      </c>
      <c r="E28" s="233">
        <v>0</v>
      </c>
      <c r="F28" s="233">
        <v>2</v>
      </c>
      <c r="G28" s="233">
        <v>1</v>
      </c>
      <c r="H28" s="233">
        <v>1</v>
      </c>
      <c r="I28" s="233">
        <v>0</v>
      </c>
      <c r="J28" s="233">
        <v>0</v>
      </c>
      <c r="K28" s="233">
        <v>0</v>
      </c>
      <c r="L28" s="233">
        <v>59</v>
      </c>
      <c r="M28" s="233">
        <v>0</v>
      </c>
      <c r="N28" s="234">
        <v>245924</v>
      </c>
      <c r="O28" s="234">
        <v>70535</v>
      </c>
      <c r="P28" s="234">
        <v>175389</v>
      </c>
      <c r="Q28" s="235">
        <v>32277</v>
      </c>
    </row>
    <row r="29" spans="1:17">
      <c r="A29" s="246" t="s">
        <v>434</v>
      </c>
      <c r="B29" s="247" t="s">
        <v>458</v>
      </c>
      <c r="C29" s="232">
        <v>10</v>
      </c>
      <c r="D29" s="233">
        <v>2</v>
      </c>
      <c r="E29" s="233">
        <v>2</v>
      </c>
      <c r="F29" s="233">
        <v>3</v>
      </c>
      <c r="G29" s="233">
        <v>2</v>
      </c>
      <c r="H29" s="233">
        <v>1</v>
      </c>
      <c r="I29" s="233">
        <v>0</v>
      </c>
      <c r="J29" s="233">
        <v>0</v>
      </c>
      <c r="K29" s="233">
        <v>0</v>
      </c>
      <c r="L29" s="233">
        <v>72</v>
      </c>
      <c r="M29" s="233">
        <v>9</v>
      </c>
      <c r="N29" s="234">
        <v>345659</v>
      </c>
      <c r="O29" s="234">
        <v>299960</v>
      </c>
      <c r="P29" s="234">
        <v>45699</v>
      </c>
      <c r="Q29" s="235">
        <v>16373</v>
      </c>
    </row>
    <row r="30" spans="1:17">
      <c r="A30" s="246" t="s">
        <v>434</v>
      </c>
      <c r="B30" s="247" t="s">
        <v>459</v>
      </c>
      <c r="C30" s="232">
        <v>7</v>
      </c>
      <c r="D30" s="233">
        <v>3</v>
      </c>
      <c r="E30" s="233">
        <v>2</v>
      </c>
      <c r="F30" s="233">
        <v>0</v>
      </c>
      <c r="G30" s="233">
        <v>2</v>
      </c>
      <c r="H30" s="233">
        <v>0</v>
      </c>
      <c r="I30" s="233">
        <v>0</v>
      </c>
      <c r="J30" s="233">
        <v>0</v>
      </c>
      <c r="K30" s="233">
        <v>0</v>
      </c>
      <c r="L30" s="233">
        <v>37</v>
      </c>
      <c r="M30" s="233">
        <v>800</v>
      </c>
      <c r="N30" s="234">
        <v>101284</v>
      </c>
      <c r="O30" s="234">
        <v>34118</v>
      </c>
      <c r="P30" s="234">
        <v>67166</v>
      </c>
      <c r="Q30" s="235">
        <v>4545</v>
      </c>
    </row>
    <row r="31" spans="1:17">
      <c r="A31" s="246" t="s">
        <v>434</v>
      </c>
      <c r="B31" s="247" t="s">
        <v>460</v>
      </c>
      <c r="C31" s="232">
        <v>4</v>
      </c>
      <c r="D31" s="233">
        <v>2</v>
      </c>
      <c r="E31" s="233">
        <v>0</v>
      </c>
      <c r="F31" s="233">
        <v>1</v>
      </c>
      <c r="G31" s="233">
        <v>1</v>
      </c>
      <c r="H31" s="233">
        <v>0</v>
      </c>
      <c r="I31" s="233">
        <v>0</v>
      </c>
      <c r="J31" s="233">
        <v>0</v>
      </c>
      <c r="K31" s="233">
        <v>0</v>
      </c>
      <c r="L31" s="233">
        <v>21</v>
      </c>
      <c r="M31" s="233">
        <v>0</v>
      </c>
      <c r="N31" s="234">
        <v>50627</v>
      </c>
      <c r="O31" s="234">
        <v>31970</v>
      </c>
      <c r="P31" s="234">
        <v>18657</v>
      </c>
      <c r="Q31" s="235">
        <v>7018</v>
      </c>
    </row>
    <row r="32" spans="1:17">
      <c r="A32" s="246" t="s">
        <v>434</v>
      </c>
      <c r="B32" s="247" t="s">
        <v>461</v>
      </c>
      <c r="C32" s="232">
        <v>6</v>
      </c>
      <c r="D32" s="233">
        <v>3</v>
      </c>
      <c r="E32" s="233">
        <v>1</v>
      </c>
      <c r="F32" s="233">
        <v>2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25</v>
      </c>
      <c r="M32" s="233">
        <v>0</v>
      </c>
      <c r="N32" s="234">
        <v>81070</v>
      </c>
      <c r="O32" s="234">
        <v>76547</v>
      </c>
      <c r="P32" s="234">
        <v>4523</v>
      </c>
      <c r="Q32" s="235">
        <v>0</v>
      </c>
    </row>
    <row r="33" spans="1:17">
      <c r="A33" s="246" t="s">
        <v>434</v>
      </c>
      <c r="B33" s="247" t="s">
        <v>462</v>
      </c>
      <c r="C33" s="232">
        <v>20</v>
      </c>
      <c r="D33" s="233">
        <v>12</v>
      </c>
      <c r="E33" s="233">
        <v>4</v>
      </c>
      <c r="F33" s="233">
        <v>3</v>
      </c>
      <c r="G33" s="233">
        <v>0</v>
      </c>
      <c r="H33" s="233">
        <v>0</v>
      </c>
      <c r="I33" s="233">
        <v>1</v>
      </c>
      <c r="J33" s="233">
        <v>0</v>
      </c>
      <c r="K33" s="233">
        <v>0</v>
      </c>
      <c r="L33" s="233">
        <v>80</v>
      </c>
      <c r="M33" s="233">
        <v>287</v>
      </c>
      <c r="N33" s="234">
        <v>44532</v>
      </c>
      <c r="O33" s="234">
        <v>6954</v>
      </c>
      <c r="P33" s="234">
        <v>37578</v>
      </c>
      <c r="Q33" s="235">
        <v>5749</v>
      </c>
    </row>
    <row r="34" spans="1:17">
      <c r="A34" s="246" t="s">
        <v>434</v>
      </c>
      <c r="B34" s="247" t="s">
        <v>463</v>
      </c>
      <c r="C34" s="232">
        <v>4</v>
      </c>
      <c r="D34" s="233">
        <v>1</v>
      </c>
      <c r="E34" s="233">
        <v>1</v>
      </c>
      <c r="F34" s="233">
        <v>0</v>
      </c>
      <c r="G34" s="233">
        <v>2</v>
      </c>
      <c r="H34" s="233">
        <v>0</v>
      </c>
      <c r="I34" s="233">
        <v>0</v>
      </c>
      <c r="J34" s="233">
        <v>0</v>
      </c>
      <c r="K34" s="233">
        <v>0</v>
      </c>
      <c r="L34" s="233">
        <v>36</v>
      </c>
      <c r="M34" s="233">
        <v>3179</v>
      </c>
      <c r="N34" s="234">
        <v>94623</v>
      </c>
      <c r="O34" s="234">
        <v>0</v>
      </c>
      <c r="P34" s="234">
        <v>94623</v>
      </c>
      <c r="Q34" s="235">
        <v>0</v>
      </c>
    </row>
    <row r="35" spans="1:17">
      <c r="A35" s="246" t="s">
        <v>434</v>
      </c>
      <c r="B35" s="247" t="s">
        <v>464</v>
      </c>
      <c r="C35" s="232">
        <v>11</v>
      </c>
      <c r="D35" s="233">
        <v>5</v>
      </c>
      <c r="E35" s="233">
        <v>1</v>
      </c>
      <c r="F35" s="233">
        <v>3</v>
      </c>
      <c r="G35" s="233">
        <v>2</v>
      </c>
      <c r="H35" s="233">
        <v>0</v>
      </c>
      <c r="I35" s="233">
        <v>0</v>
      </c>
      <c r="J35" s="233">
        <v>0</v>
      </c>
      <c r="K35" s="233">
        <v>0</v>
      </c>
      <c r="L35" s="233">
        <v>60</v>
      </c>
      <c r="M35" s="233">
        <v>1537</v>
      </c>
      <c r="N35" s="234">
        <v>301255</v>
      </c>
      <c r="O35" s="234">
        <v>165640</v>
      </c>
      <c r="P35" s="234">
        <v>135615</v>
      </c>
      <c r="Q35" s="235">
        <v>19358</v>
      </c>
    </row>
    <row r="36" spans="1:17">
      <c r="A36" s="246" t="s">
        <v>434</v>
      </c>
      <c r="B36" s="247" t="s">
        <v>465</v>
      </c>
      <c r="C36" s="232">
        <v>13</v>
      </c>
      <c r="D36" s="233">
        <v>4</v>
      </c>
      <c r="E36" s="233">
        <v>2</v>
      </c>
      <c r="F36" s="233">
        <v>4</v>
      </c>
      <c r="G36" s="233">
        <v>2</v>
      </c>
      <c r="H36" s="233">
        <v>1</v>
      </c>
      <c r="I36" s="233">
        <v>0</v>
      </c>
      <c r="J36" s="233">
        <v>0</v>
      </c>
      <c r="K36" s="233">
        <v>0</v>
      </c>
      <c r="L36" s="233">
        <v>87</v>
      </c>
      <c r="M36" s="233">
        <v>754</v>
      </c>
      <c r="N36" s="234">
        <v>229039</v>
      </c>
      <c r="O36" s="234">
        <v>70437</v>
      </c>
      <c r="P36" s="234">
        <v>158602</v>
      </c>
      <c r="Q36" s="235">
        <v>2690</v>
      </c>
    </row>
    <row r="37" spans="1:17">
      <c r="A37" s="246" t="s">
        <v>434</v>
      </c>
      <c r="B37" s="247" t="s">
        <v>466</v>
      </c>
      <c r="C37" s="232">
        <v>16</v>
      </c>
      <c r="D37" s="233">
        <v>4</v>
      </c>
      <c r="E37" s="233">
        <v>3</v>
      </c>
      <c r="F37" s="233">
        <v>4</v>
      </c>
      <c r="G37" s="233">
        <v>3</v>
      </c>
      <c r="H37" s="233">
        <v>1</v>
      </c>
      <c r="I37" s="233">
        <v>0</v>
      </c>
      <c r="J37" s="233">
        <v>1</v>
      </c>
      <c r="K37" s="233">
        <v>0</v>
      </c>
      <c r="L37" s="233">
        <v>166</v>
      </c>
      <c r="M37" s="233">
        <v>1037</v>
      </c>
      <c r="N37" s="234">
        <v>622211</v>
      </c>
      <c r="O37" s="234">
        <v>387740</v>
      </c>
      <c r="P37" s="234">
        <v>234471</v>
      </c>
      <c r="Q37" s="235">
        <v>26748</v>
      </c>
    </row>
    <row r="38" spans="1:17">
      <c r="A38" s="246" t="s">
        <v>434</v>
      </c>
      <c r="B38" s="247" t="s">
        <v>467</v>
      </c>
      <c r="C38" s="232">
        <v>11</v>
      </c>
      <c r="D38" s="233">
        <v>3</v>
      </c>
      <c r="E38" s="233">
        <v>4</v>
      </c>
      <c r="F38" s="233">
        <v>2</v>
      </c>
      <c r="G38" s="233">
        <v>1</v>
      </c>
      <c r="H38" s="233">
        <v>1</v>
      </c>
      <c r="I38" s="233">
        <v>0</v>
      </c>
      <c r="J38" s="233">
        <v>0</v>
      </c>
      <c r="K38" s="233">
        <v>0</v>
      </c>
      <c r="L38" s="233">
        <v>72</v>
      </c>
      <c r="M38" s="233">
        <v>500</v>
      </c>
      <c r="N38" s="234">
        <v>270638</v>
      </c>
      <c r="O38" s="234">
        <v>45396</v>
      </c>
      <c r="P38" s="234">
        <v>225242</v>
      </c>
      <c r="Q38" s="235">
        <v>854</v>
      </c>
    </row>
    <row r="39" spans="1:17">
      <c r="A39" s="246" t="s">
        <v>434</v>
      </c>
      <c r="B39" s="247" t="s">
        <v>468</v>
      </c>
      <c r="C39" s="232">
        <v>8</v>
      </c>
      <c r="D39" s="233">
        <v>3</v>
      </c>
      <c r="E39" s="233">
        <v>2</v>
      </c>
      <c r="F39" s="233">
        <v>2</v>
      </c>
      <c r="G39" s="233">
        <v>0</v>
      </c>
      <c r="H39" s="233">
        <v>0</v>
      </c>
      <c r="I39" s="233">
        <v>1</v>
      </c>
      <c r="J39" s="233">
        <v>0</v>
      </c>
      <c r="K39" s="233">
        <v>0</v>
      </c>
      <c r="L39" s="233">
        <v>60</v>
      </c>
      <c r="M39" s="233">
        <v>151</v>
      </c>
      <c r="N39" s="234">
        <v>266404</v>
      </c>
      <c r="O39" s="234">
        <v>248682</v>
      </c>
      <c r="P39" s="234">
        <v>17722</v>
      </c>
      <c r="Q39" s="235">
        <v>0</v>
      </c>
    </row>
    <row r="40" spans="1:17">
      <c r="A40" s="246" t="s">
        <v>434</v>
      </c>
      <c r="B40" s="247" t="s">
        <v>469</v>
      </c>
      <c r="C40" s="232">
        <v>9</v>
      </c>
      <c r="D40" s="233">
        <v>4</v>
      </c>
      <c r="E40" s="233">
        <v>3</v>
      </c>
      <c r="F40" s="233">
        <v>0</v>
      </c>
      <c r="G40" s="233">
        <v>1</v>
      </c>
      <c r="H40" s="233">
        <v>0</v>
      </c>
      <c r="I40" s="233">
        <v>0</v>
      </c>
      <c r="J40" s="233">
        <v>1</v>
      </c>
      <c r="K40" s="233">
        <v>0</v>
      </c>
      <c r="L40" s="233">
        <v>98</v>
      </c>
      <c r="M40" s="233">
        <v>981</v>
      </c>
      <c r="N40" s="234">
        <v>164755</v>
      </c>
      <c r="O40" s="234">
        <v>4042</v>
      </c>
      <c r="P40" s="234">
        <v>160713</v>
      </c>
      <c r="Q40" s="235">
        <v>3882</v>
      </c>
    </row>
    <row r="41" spans="1:17">
      <c r="A41" s="246" t="s">
        <v>434</v>
      </c>
      <c r="B41" s="247" t="s">
        <v>470</v>
      </c>
      <c r="C41" s="232">
        <v>7</v>
      </c>
      <c r="D41" s="233">
        <v>2</v>
      </c>
      <c r="E41" s="233">
        <v>2</v>
      </c>
      <c r="F41" s="233">
        <v>1</v>
      </c>
      <c r="G41" s="233">
        <v>1</v>
      </c>
      <c r="H41" s="233">
        <v>1</v>
      </c>
      <c r="I41" s="233">
        <v>0</v>
      </c>
      <c r="J41" s="233">
        <v>0</v>
      </c>
      <c r="K41" s="233">
        <v>0</v>
      </c>
      <c r="L41" s="233">
        <v>50</v>
      </c>
      <c r="M41" s="233">
        <v>266</v>
      </c>
      <c r="N41" s="234">
        <v>118500</v>
      </c>
      <c r="O41" s="234">
        <v>58417</v>
      </c>
      <c r="P41" s="234">
        <v>60083</v>
      </c>
      <c r="Q41" s="235">
        <v>332</v>
      </c>
    </row>
    <row r="42" spans="1:17" ht="27">
      <c r="A42" s="246" t="s">
        <v>434</v>
      </c>
      <c r="B42" s="247" t="s">
        <v>471</v>
      </c>
      <c r="C42" s="232">
        <v>8</v>
      </c>
      <c r="D42" s="233">
        <v>3</v>
      </c>
      <c r="E42" s="233">
        <v>2</v>
      </c>
      <c r="F42" s="233">
        <v>2</v>
      </c>
      <c r="G42" s="233">
        <v>1</v>
      </c>
      <c r="H42" s="233">
        <v>0</v>
      </c>
      <c r="I42" s="233">
        <v>0</v>
      </c>
      <c r="J42" s="233">
        <v>0</v>
      </c>
      <c r="K42" s="233">
        <v>0</v>
      </c>
      <c r="L42" s="233">
        <v>36</v>
      </c>
      <c r="M42" s="233">
        <v>70</v>
      </c>
      <c r="N42" s="234">
        <v>78521</v>
      </c>
      <c r="O42" s="234">
        <v>64419</v>
      </c>
      <c r="P42" s="234">
        <v>14102</v>
      </c>
      <c r="Q42" s="235">
        <v>108</v>
      </c>
    </row>
    <row r="43" spans="1:17">
      <c r="A43" s="246" t="s">
        <v>434</v>
      </c>
      <c r="B43" s="247" t="s">
        <v>472</v>
      </c>
      <c r="C43" s="232">
        <v>8</v>
      </c>
      <c r="D43" s="233">
        <v>2</v>
      </c>
      <c r="E43" s="233">
        <v>2</v>
      </c>
      <c r="F43" s="233">
        <v>2</v>
      </c>
      <c r="G43" s="233">
        <v>1</v>
      </c>
      <c r="H43" s="233">
        <v>0</v>
      </c>
      <c r="I43" s="233">
        <v>1</v>
      </c>
      <c r="J43" s="233">
        <v>0</v>
      </c>
      <c r="K43" s="233">
        <v>0</v>
      </c>
      <c r="L43" s="233">
        <v>74</v>
      </c>
      <c r="M43" s="233">
        <v>1850</v>
      </c>
      <c r="N43" s="234">
        <v>181063</v>
      </c>
      <c r="O43" s="234">
        <v>22000</v>
      </c>
      <c r="P43" s="234">
        <v>159063</v>
      </c>
      <c r="Q43" s="235">
        <v>967</v>
      </c>
    </row>
    <row r="44" spans="1:17">
      <c r="A44" s="246" t="s">
        <v>434</v>
      </c>
      <c r="B44" s="247" t="s">
        <v>473</v>
      </c>
      <c r="C44" s="232">
        <v>32</v>
      </c>
      <c r="D44" s="233">
        <v>11</v>
      </c>
      <c r="E44" s="233">
        <v>12</v>
      </c>
      <c r="F44" s="233">
        <v>6</v>
      </c>
      <c r="G44" s="233">
        <v>2</v>
      </c>
      <c r="H44" s="233">
        <v>0</v>
      </c>
      <c r="I44" s="233">
        <v>0</v>
      </c>
      <c r="J44" s="233">
        <v>0</v>
      </c>
      <c r="K44" s="233">
        <v>1</v>
      </c>
      <c r="L44" s="233">
        <v>231</v>
      </c>
      <c r="M44" s="233">
        <v>12223</v>
      </c>
      <c r="N44" s="234">
        <v>645532</v>
      </c>
      <c r="O44" s="234">
        <v>82032</v>
      </c>
      <c r="P44" s="234">
        <v>563500</v>
      </c>
      <c r="Q44" s="235">
        <v>4725</v>
      </c>
    </row>
    <row r="45" spans="1:17">
      <c r="A45" s="246" t="s">
        <v>434</v>
      </c>
      <c r="B45" s="247" t="s">
        <v>474</v>
      </c>
      <c r="C45" s="232">
        <v>4</v>
      </c>
      <c r="D45" s="233">
        <v>2</v>
      </c>
      <c r="E45" s="233">
        <v>1</v>
      </c>
      <c r="F45" s="233">
        <v>1</v>
      </c>
      <c r="G45" s="233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15</v>
      </c>
      <c r="M45" s="233">
        <v>118</v>
      </c>
      <c r="N45" s="234">
        <v>15366</v>
      </c>
      <c r="O45" s="234">
        <v>0</v>
      </c>
      <c r="P45" s="234">
        <v>15366</v>
      </c>
      <c r="Q45" s="235">
        <v>0</v>
      </c>
    </row>
    <row r="46" spans="1:17">
      <c r="A46" s="246" t="s">
        <v>434</v>
      </c>
      <c r="B46" s="247" t="s">
        <v>475</v>
      </c>
      <c r="C46" s="232">
        <v>8</v>
      </c>
      <c r="D46" s="233">
        <v>4</v>
      </c>
      <c r="E46" s="233">
        <v>2</v>
      </c>
      <c r="F46" s="233">
        <v>2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28</v>
      </c>
      <c r="M46" s="233">
        <v>351</v>
      </c>
      <c r="N46" s="234">
        <v>69233</v>
      </c>
      <c r="O46" s="234">
        <v>0</v>
      </c>
      <c r="P46" s="234">
        <v>69233</v>
      </c>
      <c r="Q46" s="235">
        <v>0</v>
      </c>
    </row>
    <row r="47" spans="1:17">
      <c r="A47" s="246" t="s">
        <v>434</v>
      </c>
      <c r="B47" s="247" t="s">
        <v>476</v>
      </c>
      <c r="C47" s="232">
        <v>34</v>
      </c>
      <c r="D47" s="233">
        <v>4</v>
      </c>
      <c r="E47" s="233">
        <v>4</v>
      </c>
      <c r="F47" s="233">
        <v>9</v>
      </c>
      <c r="G47" s="233">
        <v>7</v>
      </c>
      <c r="H47" s="233">
        <v>6</v>
      </c>
      <c r="I47" s="233">
        <v>0</v>
      </c>
      <c r="J47" s="233">
        <v>3</v>
      </c>
      <c r="K47" s="233">
        <v>1</v>
      </c>
      <c r="L47" s="233">
        <v>627</v>
      </c>
      <c r="M47" s="233">
        <v>23252</v>
      </c>
      <c r="N47" s="234">
        <v>1794934</v>
      </c>
      <c r="O47" s="234">
        <v>403646</v>
      </c>
      <c r="P47" s="234">
        <v>1391288</v>
      </c>
      <c r="Q47" s="235">
        <v>74952</v>
      </c>
    </row>
    <row r="48" spans="1:17">
      <c r="A48" s="246" t="s">
        <v>434</v>
      </c>
      <c r="B48" s="247" t="s">
        <v>477</v>
      </c>
      <c r="C48" s="232">
        <v>3</v>
      </c>
      <c r="D48" s="233">
        <v>2</v>
      </c>
      <c r="E48" s="233">
        <v>1</v>
      </c>
      <c r="F48" s="233">
        <v>0</v>
      </c>
      <c r="G48" s="233">
        <v>0</v>
      </c>
      <c r="H48" s="233">
        <v>0</v>
      </c>
      <c r="I48" s="233">
        <v>0</v>
      </c>
      <c r="J48" s="233">
        <v>0</v>
      </c>
      <c r="K48" s="233">
        <v>0</v>
      </c>
      <c r="L48" s="233">
        <v>7</v>
      </c>
      <c r="M48" s="233">
        <v>81</v>
      </c>
      <c r="N48" s="234">
        <v>6653</v>
      </c>
      <c r="O48" s="234">
        <v>0</v>
      </c>
      <c r="P48" s="234">
        <v>6653</v>
      </c>
      <c r="Q48" s="235">
        <v>848</v>
      </c>
    </row>
    <row r="49" spans="1:17">
      <c r="A49" s="246" t="s">
        <v>434</v>
      </c>
      <c r="B49" s="247" t="s">
        <v>478</v>
      </c>
      <c r="C49" s="232">
        <v>21</v>
      </c>
      <c r="D49" s="233">
        <v>6</v>
      </c>
      <c r="E49" s="233">
        <v>4</v>
      </c>
      <c r="F49" s="233">
        <v>5</v>
      </c>
      <c r="G49" s="233">
        <v>3</v>
      </c>
      <c r="H49" s="233">
        <v>2</v>
      </c>
      <c r="I49" s="233">
        <v>1</v>
      </c>
      <c r="J49" s="233">
        <v>0</v>
      </c>
      <c r="K49" s="233">
        <v>0</v>
      </c>
      <c r="L49" s="233">
        <v>165</v>
      </c>
      <c r="M49" s="233">
        <v>2398</v>
      </c>
      <c r="N49" s="234">
        <v>549200</v>
      </c>
      <c r="O49" s="234">
        <v>389768</v>
      </c>
      <c r="P49" s="234">
        <v>159432</v>
      </c>
      <c r="Q49" s="235">
        <v>85272</v>
      </c>
    </row>
    <row r="50" spans="1:17">
      <c r="A50" s="246" t="s">
        <v>434</v>
      </c>
      <c r="B50" s="247" t="s">
        <v>479</v>
      </c>
      <c r="C50" s="232">
        <v>5</v>
      </c>
      <c r="D50" s="233">
        <v>4</v>
      </c>
      <c r="E50" s="233">
        <v>0</v>
      </c>
      <c r="F50" s="233">
        <v>0</v>
      </c>
      <c r="G50" s="233">
        <v>1</v>
      </c>
      <c r="H50" s="233">
        <v>0</v>
      </c>
      <c r="I50" s="233">
        <v>0</v>
      </c>
      <c r="J50" s="233">
        <v>0</v>
      </c>
      <c r="K50" s="233">
        <v>0</v>
      </c>
      <c r="L50" s="233">
        <v>21</v>
      </c>
      <c r="M50" s="233">
        <v>0</v>
      </c>
      <c r="N50" s="234">
        <v>31708</v>
      </c>
      <c r="O50" s="234">
        <v>29667</v>
      </c>
      <c r="P50" s="234">
        <v>2041</v>
      </c>
      <c r="Q50" s="235">
        <v>0</v>
      </c>
    </row>
    <row r="51" spans="1:17">
      <c r="A51" s="246" t="s">
        <v>434</v>
      </c>
      <c r="B51" s="247" t="s">
        <v>480</v>
      </c>
      <c r="C51" s="232">
        <v>13</v>
      </c>
      <c r="D51" s="233">
        <v>3</v>
      </c>
      <c r="E51" s="233">
        <v>5</v>
      </c>
      <c r="F51" s="233">
        <v>3</v>
      </c>
      <c r="G51" s="233">
        <v>1</v>
      </c>
      <c r="H51" s="233">
        <v>0</v>
      </c>
      <c r="I51" s="233">
        <v>0</v>
      </c>
      <c r="J51" s="233">
        <v>1</v>
      </c>
      <c r="K51" s="233">
        <v>0</v>
      </c>
      <c r="L51" s="233">
        <v>112</v>
      </c>
      <c r="M51" s="233">
        <v>661</v>
      </c>
      <c r="N51" s="234">
        <v>483401</v>
      </c>
      <c r="O51" s="234">
        <v>426481</v>
      </c>
      <c r="P51" s="234">
        <v>56920</v>
      </c>
      <c r="Q51" s="235">
        <v>20</v>
      </c>
    </row>
    <row r="52" spans="1:17">
      <c r="A52" s="246" t="s">
        <v>434</v>
      </c>
      <c r="B52" s="247" t="s">
        <v>481</v>
      </c>
      <c r="C52" s="232">
        <v>10</v>
      </c>
      <c r="D52" s="233">
        <v>3</v>
      </c>
      <c r="E52" s="233">
        <v>5</v>
      </c>
      <c r="F52" s="233">
        <v>2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32</v>
      </c>
      <c r="M52" s="233">
        <v>247</v>
      </c>
      <c r="N52" s="234">
        <v>28078</v>
      </c>
      <c r="O52" s="234">
        <v>5704</v>
      </c>
      <c r="P52" s="234">
        <v>22374</v>
      </c>
      <c r="Q52" s="235">
        <v>763</v>
      </c>
    </row>
    <row r="53" spans="1:17">
      <c r="A53" s="246" t="s">
        <v>434</v>
      </c>
      <c r="B53" s="247" t="s">
        <v>482</v>
      </c>
      <c r="C53" s="232">
        <v>13</v>
      </c>
      <c r="D53" s="233">
        <v>6</v>
      </c>
      <c r="E53" s="233">
        <v>3</v>
      </c>
      <c r="F53" s="233">
        <v>3</v>
      </c>
      <c r="G53" s="233">
        <v>0</v>
      </c>
      <c r="H53" s="233">
        <v>1</v>
      </c>
      <c r="I53" s="233">
        <v>0</v>
      </c>
      <c r="J53" s="233">
        <v>0</v>
      </c>
      <c r="K53" s="233">
        <v>0</v>
      </c>
      <c r="L53" s="233">
        <v>60</v>
      </c>
      <c r="M53" s="233">
        <v>879</v>
      </c>
      <c r="N53" s="234">
        <v>121673</v>
      </c>
      <c r="O53" s="234">
        <v>18527</v>
      </c>
      <c r="P53" s="234">
        <v>103146</v>
      </c>
      <c r="Q53" s="235">
        <v>0</v>
      </c>
    </row>
    <row r="54" spans="1:17">
      <c r="A54" s="246" t="s">
        <v>434</v>
      </c>
      <c r="B54" s="247" t="s">
        <v>483</v>
      </c>
      <c r="C54" s="232">
        <v>6</v>
      </c>
      <c r="D54" s="233">
        <v>1</v>
      </c>
      <c r="E54" s="233">
        <v>2</v>
      </c>
      <c r="F54" s="233">
        <v>2</v>
      </c>
      <c r="G54" s="233">
        <v>0</v>
      </c>
      <c r="H54" s="233">
        <v>1</v>
      </c>
      <c r="I54" s="233">
        <v>0</v>
      </c>
      <c r="J54" s="233">
        <v>0</v>
      </c>
      <c r="K54" s="233">
        <v>0</v>
      </c>
      <c r="L54" s="233">
        <v>41</v>
      </c>
      <c r="M54" s="233">
        <v>0</v>
      </c>
      <c r="N54" s="234">
        <v>148955</v>
      </c>
      <c r="O54" s="234">
        <v>9097</v>
      </c>
      <c r="P54" s="234">
        <v>139858</v>
      </c>
      <c r="Q54" s="235">
        <v>54</v>
      </c>
    </row>
    <row r="55" spans="1:17" ht="27">
      <c r="A55" s="246" t="s">
        <v>434</v>
      </c>
      <c r="B55" s="247" t="s">
        <v>484</v>
      </c>
      <c r="C55" s="232">
        <v>9</v>
      </c>
      <c r="D55" s="233">
        <v>2</v>
      </c>
      <c r="E55" s="233">
        <v>5</v>
      </c>
      <c r="F55" s="233">
        <v>2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31</v>
      </c>
      <c r="M55" s="233">
        <v>489</v>
      </c>
      <c r="N55" s="234">
        <v>106163</v>
      </c>
      <c r="O55" s="234">
        <v>86003</v>
      </c>
      <c r="P55" s="234">
        <v>20160</v>
      </c>
      <c r="Q55" s="235">
        <v>1426</v>
      </c>
    </row>
    <row r="56" spans="1:17">
      <c r="A56" s="246" t="s">
        <v>434</v>
      </c>
      <c r="B56" s="247" t="s">
        <v>485</v>
      </c>
      <c r="C56" s="232">
        <v>5</v>
      </c>
      <c r="D56" s="233">
        <v>4</v>
      </c>
      <c r="E56" s="233">
        <v>0</v>
      </c>
      <c r="F56" s="233">
        <v>0</v>
      </c>
      <c r="G56" s="233">
        <v>0</v>
      </c>
      <c r="H56" s="233">
        <v>0</v>
      </c>
      <c r="I56" s="233">
        <v>1</v>
      </c>
      <c r="J56" s="233">
        <v>0</v>
      </c>
      <c r="K56" s="233">
        <v>0</v>
      </c>
      <c r="L56" s="233">
        <v>47</v>
      </c>
      <c r="M56" s="233">
        <v>0</v>
      </c>
      <c r="N56" s="234">
        <v>30036</v>
      </c>
      <c r="O56" s="234">
        <v>0</v>
      </c>
      <c r="P56" s="234">
        <v>30036</v>
      </c>
      <c r="Q56" s="235">
        <v>58</v>
      </c>
    </row>
    <row r="57" spans="1:17">
      <c r="A57" s="246" t="s">
        <v>434</v>
      </c>
      <c r="B57" s="247" t="s">
        <v>486</v>
      </c>
      <c r="C57" s="232">
        <v>21</v>
      </c>
      <c r="D57" s="233">
        <v>6</v>
      </c>
      <c r="E57" s="233">
        <v>6</v>
      </c>
      <c r="F57" s="233">
        <v>3</v>
      </c>
      <c r="G57" s="233">
        <v>4</v>
      </c>
      <c r="H57" s="233">
        <v>1</v>
      </c>
      <c r="I57" s="233">
        <v>1</v>
      </c>
      <c r="J57" s="233">
        <v>0</v>
      </c>
      <c r="K57" s="233">
        <v>0</v>
      </c>
      <c r="L57" s="233">
        <v>157</v>
      </c>
      <c r="M57" s="233">
        <v>943</v>
      </c>
      <c r="N57" s="234">
        <v>386715</v>
      </c>
      <c r="O57" s="234">
        <v>285932</v>
      </c>
      <c r="P57" s="234">
        <v>100783</v>
      </c>
      <c r="Q57" s="235">
        <v>24402</v>
      </c>
    </row>
    <row r="58" spans="1:17">
      <c r="A58" s="246" t="s">
        <v>434</v>
      </c>
      <c r="B58" s="247" t="s">
        <v>487</v>
      </c>
      <c r="C58" s="232">
        <v>18</v>
      </c>
      <c r="D58" s="233">
        <v>4</v>
      </c>
      <c r="E58" s="233">
        <v>5</v>
      </c>
      <c r="F58" s="233">
        <v>3</v>
      </c>
      <c r="G58" s="233">
        <v>5</v>
      </c>
      <c r="H58" s="233">
        <v>0</v>
      </c>
      <c r="I58" s="233">
        <v>0</v>
      </c>
      <c r="J58" s="233">
        <v>1</v>
      </c>
      <c r="K58" s="233">
        <v>0</v>
      </c>
      <c r="L58" s="233">
        <v>179</v>
      </c>
      <c r="M58" s="233">
        <v>3445</v>
      </c>
      <c r="N58" s="234">
        <v>477220</v>
      </c>
      <c r="O58" s="234">
        <v>144806</v>
      </c>
      <c r="P58" s="234">
        <v>332414</v>
      </c>
      <c r="Q58" s="235">
        <v>34653</v>
      </c>
    </row>
    <row r="59" spans="1:17">
      <c r="A59" s="246" t="s">
        <v>434</v>
      </c>
      <c r="B59" s="247" t="s">
        <v>488</v>
      </c>
      <c r="C59" s="232">
        <v>9</v>
      </c>
      <c r="D59" s="233">
        <v>0</v>
      </c>
      <c r="E59" s="233">
        <v>2</v>
      </c>
      <c r="F59" s="233">
        <v>5</v>
      </c>
      <c r="G59" s="233">
        <v>0</v>
      </c>
      <c r="H59" s="233">
        <v>2</v>
      </c>
      <c r="I59" s="233">
        <v>0</v>
      </c>
      <c r="J59" s="233">
        <v>0</v>
      </c>
      <c r="K59" s="233">
        <v>0</v>
      </c>
      <c r="L59" s="233">
        <v>85</v>
      </c>
      <c r="M59" s="233">
        <v>873</v>
      </c>
      <c r="N59" s="234">
        <v>454782</v>
      </c>
      <c r="O59" s="234">
        <v>330525</v>
      </c>
      <c r="P59" s="234">
        <v>124257</v>
      </c>
      <c r="Q59" s="235">
        <v>5544</v>
      </c>
    </row>
    <row r="60" spans="1:17">
      <c r="A60" s="246" t="s">
        <v>434</v>
      </c>
      <c r="B60" s="247" t="s">
        <v>489</v>
      </c>
      <c r="C60" s="232">
        <v>6</v>
      </c>
      <c r="D60" s="233">
        <v>3</v>
      </c>
      <c r="E60" s="233">
        <v>2</v>
      </c>
      <c r="F60" s="233">
        <v>0</v>
      </c>
      <c r="G60" s="233">
        <v>1</v>
      </c>
      <c r="H60" s="233">
        <v>0</v>
      </c>
      <c r="I60" s="233">
        <v>0</v>
      </c>
      <c r="J60" s="233">
        <v>0</v>
      </c>
      <c r="K60" s="233">
        <v>0</v>
      </c>
      <c r="L60" s="233">
        <v>24</v>
      </c>
      <c r="M60" s="233">
        <v>780</v>
      </c>
      <c r="N60" s="234">
        <v>33541</v>
      </c>
      <c r="O60" s="234">
        <v>5815</v>
      </c>
      <c r="P60" s="234">
        <v>27726</v>
      </c>
      <c r="Q60" s="235">
        <v>1674</v>
      </c>
    </row>
    <row r="61" spans="1:17">
      <c r="A61" s="246" t="s">
        <v>434</v>
      </c>
      <c r="B61" s="247" t="s">
        <v>490</v>
      </c>
      <c r="C61" s="232">
        <v>7</v>
      </c>
      <c r="D61" s="233">
        <v>1</v>
      </c>
      <c r="E61" s="233">
        <v>0</v>
      </c>
      <c r="F61" s="233">
        <v>3</v>
      </c>
      <c r="G61" s="233">
        <v>1</v>
      </c>
      <c r="H61" s="233">
        <v>2</v>
      </c>
      <c r="I61" s="233">
        <v>0</v>
      </c>
      <c r="J61" s="233">
        <v>0</v>
      </c>
      <c r="K61" s="233">
        <v>0</v>
      </c>
      <c r="L61" s="233">
        <v>91</v>
      </c>
      <c r="M61" s="233">
        <v>2098</v>
      </c>
      <c r="N61" s="234">
        <v>276572</v>
      </c>
      <c r="O61" s="234">
        <v>179343</v>
      </c>
      <c r="P61" s="234">
        <v>97229</v>
      </c>
      <c r="Q61" s="235">
        <v>15351</v>
      </c>
    </row>
    <row r="62" spans="1:17">
      <c r="A62" s="246" t="s">
        <v>434</v>
      </c>
      <c r="B62" s="247" t="s">
        <v>491</v>
      </c>
      <c r="C62" s="232">
        <v>11</v>
      </c>
      <c r="D62" s="233">
        <v>3</v>
      </c>
      <c r="E62" s="233">
        <v>5</v>
      </c>
      <c r="F62" s="233">
        <v>1</v>
      </c>
      <c r="G62" s="233">
        <v>1</v>
      </c>
      <c r="H62" s="233">
        <v>0</v>
      </c>
      <c r="I62" s="233">
        <v>1</v>
      </c>
      <c r="J62" s="233">
        <v>0</v>
      </c>
      <c r="K62" s="233">
        <v>0</v>
      </c>
      <c r="L62" s="233">
        <v>84</v>
      </c>
      <c r="M62" s="233">
        <v>1783</v>
      </c>
      <c r="N62" s="234">
        <v>243725</v>
      </c>
      <c r="O62" s="234">
        <v>114095</v>
      </c>
      <c r="P62" s="234">
        <v>129630</v>
      </c>
      <c r="Q62" s="235">
        <v>990</v>
      </c>
    </row>
    <row r="63" spans="1:17">
      <c r="A63" s="246" t="s">
        <v>434</v>
      </c>
      <c r="B63" s="247" t="s">
        <v>492</v>
      </c>
      <c r="C63" s="232">
        <v>10</v>
      </c>
      <c r="D63" s="233">
        <v>6</v>
      </c>
      <c r="E63" s="233">
        <v>1</v>
      </c>
      <c r="F63" s="233">
        <v>1</v>
      </c>
      <c r="G63" s="233">
        <v>2</v>
      </c>
      <c r="H63" s="233">
        <v>0</v>
      </c>
      <c r="I63" s="233">
        <v>0</v>
      </c>
      <c r="J63" s="233">
        <v>0</v>
      </c>
      <c r="K63" s="233">
        <v>0</v>
      </c>
      <c r="L63" s="233">
        <v>47</v>
      </c>
      <c r="M63" s="233">
        <v>161</v>
      </c>
      <c r="N63" s="234">
        <v>278989</v>
      </c>
      <c r="O63" s="234">
        <v>261986</v>
      </c>
      <c r="P63" s="234">
        <v>17003</v>
      </c>
      <c r="Q63" s="235">
        <v>191</v>
      </c>
    </row>
    <row r="64" spans="1:17">
      <c r="A64" s="246" t="s">
        <v>434</v>
      </c>
      <c r="B64" s="247" t="s">
        <v>493</v>
      </c>
      <c r="C64" s="232">
        <v>22</v>
      </c>
      <c r="D64" s="233">
        <v>8</v>
      </c>
      <c r="E64" s="233">
        <v>7</v>
      </c>
      <c r="F64" s="233">
        <v>4</v>
      </c>
      <c r="G64" s="233">
        <v>2</v>
      </c>
      <c r="H64" s="233">
        <v>1</v>
      </c>
      <c r="I64" s="233">
        <v>0</v>
      </c>
      <c r="J64" s="233">
        <v>0</v>
      </c>
      <c r="K64" s="233">
        <v>0</v>
      </c>
      <c r="L64" s="233">
        <v>115</v>
      </c>
      <c r="M64" s="233">
        <v>1279</v>
      </c>
      <c r="N64" s="234">
        <v>227601</v>
      </c>
      <c r="O64" s="234">
        <v>131227</v>
      </c>
      <c r="P64" s="234">
        <v>96374</v>
      </c>
      <c r="Q64" s="235">
        <v>2528</v>
      </c>
    </row>
    <row r="65" spans="1:17">
      <c r="A65" s="246" t="s">
        <v>434</v>
      </c>
      <c r="B65" s="247" t="s">
        <v>494</v>
      </c>
      <c r="C65" s="232">
        <v>19</v>
      </c>
      <c r="D65" s="233">
        <v>3</v>
      </c>
      <c r="E65" s="233">
        <v>3</v>
      </c>
      <c r="F65" s="233">
        <v>5</v>
      </c>
      <c r="G65" s="233">
        <v>6</v>
      </c>
      <c r="H65" s="233">
        <v>2</v>
      </c>
      <c r="I65" s="233">
        <v>0</v>
      </c>
      <c r="J65" s="233">
        <v>0</v>
      </c>
      <c r="K65" s="233">
        <v>0</v>
      </c>
      <c r="L65" s="233">
        <v>186</v>
      </c>
      <c r="M65" s="233">
        <v>733</v>
      </c>
      <c r="N65" s="234">
        <v>2271102</v>
      </c>
      <c r="O65" s="234">
        <v>2209161</v>
      </c>
      <c r="P65" s="234">
        <v>61941</v>
      </c>
      <c r="Q65" s="235">
        <v>78975</v>
      </c>
    </row>
    <row r="66" spans="1:17">
      <c r="A66" s="246" t="s">
        <v>434</v>
      </c>
      <c r="B66" s="247" t="s">
        <v>495</v>
      </c>
      <c r="C66" s="232">
        <v>19</v>
      </c>
      <c r="D66" s="233">
        <v>4</v>
      </c>
      <c r="E66" s="233">
        <v>5</v>
      </c>
      <c r="F66" s="233">
        <v>6</v>
      </c>
      <c r="G66" s="233">
        <v>4</v>
      </c>
      <c r="H66" s="233">
        <v>0</v>
      </c>
      <c r="I66" s="233">
        <v>0</v>
      </c>
      <c r="J66" s="233">
        <v>0</v>
      </c>
      <c r="K66" s="233">
        <v>0</v>
      </c>
      <c r="L66" s="233">
        <v>110</v>
      </c>
      <c r="M66" s="233">
        <v>596</v>
      </c>
      <c r="N66" s="234">
        <v>1179090</v>
      </c>
      <c r="O66" s="234">
        <v>1079026</v>
      </c>
      <c r="P66" s="234">
        <v>100064</v>
      </c>
      <c r="Q66" s="235">
        <v>11581</v>
      </c>
    </row>
    <row r="67" spans="1:17">
      <c r="A67" s="246" t="s">
        <v>434</v>
      </c>
      <c r="B67" s="247" t="s">
        <v>496</v>
      </c>
      <c r="C67" s="232">
        <v>16</v>
      </c>
      <c r="D67" s="233">
        <v>9</v>
      </c>
      <c r="E67" s="233">
        <v>5</v>
      </c>
      <c r="F67" s="233">
        <v>2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46</v>
      </c>
      <c r="M67" s="233">
        <v>250</v>
      </c>
      <c r="N67" s="234">
        <v>61044</v>
      </c>
      <c r="O67" s="234">
        <v>43572</v>
      </c>
      <c r="P67" s="234">
        <v>17472</v>
      </c>
      <c r="Q67" s="235">
        <v>380</v>
      </c>
    </row>
    <row r="68" spans="1:17">
      <c r="A68" s="246" t="s">
        <v>434</v>
      </c>
      <c r="B68" s="247" t="s">
        <v>497</v>
      </c>
      <c r="C68" s="232">
        <v>16</v>
      </c>
      <c r="D68" s="233">
        <v>7</v>
      </c>
      <c r="E68" s="233">
        <v>4</v>
      </c>
      <c r="F68" s="233">
        <v>3</v>
      </c>
      <c r="G68" s="233">
        <v>0</v>
      </c>
      <c r="H68" s="233">
        <v>1</v>
      </c>
      <c r="I68" s="233">
        <v>1</v>
      </c>
      <c r="J68" s="233">
        <v>0</v>
      </c>
      <c r="K68" s="233">
        <v>0</v>
      </c>
      <c r="L68" s="233">
        <v>113</v>
      </c>
      <c r="M68" s="233">
        <v>402</v>
      </c>
      <c r="N68" s="234">
        <v>138301</v>
      </c>
      <c r="O68" s="234">
        <v>99151</v>
      </c>
      <c r="P68" s="234">
        <v>39150</v>
      </c>
      <c r="Q68" s="235">
        <v>25736</v>
      </c>
    </row>
    <row r="69" spans="1:17">
      <c r="A69" s="246" t="s">
        <v>434</v>
      </c>
      <c r="B69" s="247" t="s">
        <v>498</v>
      </c>
      <c r="C69" s="232">
        <v>40</v>
      </c>
      <c r="D69" s="233">
        <v>17</v>
      </c>
      <c r="E69" s="233">
        <v>9</v>
      </c>
      <c r="F69" s="233">
        <v>7</v>
      </c>
      <c r="G69" s="233">
        <v>5</v>
      </c>
      <c r="H69" s="233">
        <v>1</v>
      </c>
      <c r="I69" s="233">
        <v>0</v>
      </c>
      <c r="J69" s="233">
        <v>0</v>
      </c>
      <c r="K69" s="233">
        <v>1</v>
      </c>
      <c r="L69" s="233">
        <v>352</v>
      </c>
      <c r="M69" s="233">
        <v>16133</v>
      </c>
      <c r="N69" s="234">
        <v>936938</v>
      </c>
      <c r="O69" s="234">
        <v>2000</v>
      </c>
      <c r="P69" s="234">
        <v>934938</v>
      </c>
      <c r="Q69" s="235">
        <v>88332</v>
      </c>
    </row>
    <row r="70" spans="1:17">
      <c r="A70" s="246" t="s">
        <v>434</v>
      </c>
      <c r="B70" s="247" t="s">
        <v>499</v>
      </c>
      <c r="C70" s="232">
        <v>45</v>
      </c>
      <c r="D70" s="233">
        <v>24</v>
      </c>
      <c r="E70" s="233">
        <v>12</v>
      </c>
      <c r="F70" s="233">
        <v>6</v>
      </c>
      <c r="G70" s="233">
        <v>3</v>
      </c>
      <c r="H70" s="233">
        <v>0</v>
      </c>
      <c r="I70" s="233">
        <v>0</v>
      </c>
      <c r="J70" s="233">
        <v>0</v>
      </c>
      <c r="K70" s="233">
        <v>0</v>
      </c>
      <c r="L70" s="233">
        <v>157</v>
      </c>
      <c r="M70" s="233">
        <v>3019</v>
      </c>
      <c r="N70" s="234">
        <v>213955</v>
      </c>
      <c r="O70" s="234">
        <v>3024</v>
      </c>
      <c r="P70" s="234">
        <v>210931</v>
      </c>
      <c r="Q70" s="235">
        <v>19598</v>
      </c>
    </row>
    <row r="71" spans="1:17">
      <c r="A71" s="246" t="s">
        <v>434</v>
      </c>
      <c r="B71" s="247" t="s">
        <v>500</v>
      </c>
      <c r="C71" s="232">
        <v>14</v>
      </c>
      <c r="D71" s="233">
        <v>4</v>
      </c>
      <c r="E71" s="233">
        <v>5</v>
      </c>
      <c r="F71" s="233">
        <v>3</v>
      </c>
      <c r="G71" s="233">
        <v>1</v>
      </c>
      <c r="H71" s="233">
        <v>0</v>
      </c>
      <c r="I71" s="233">
        <v>0</v>
      </c>
      <c r="J71" s="233">
        <v>0</v>
      </c>
      <c r="K71" s="233">
        <v>1</v>
      </c>
      <c r="L71" s="233">
        <v>224</v>
      </c>
      <c r="M71" s="233">
        <v>401</v>
      </c>
      <c r="N71" s="234">
        <v>12594543</v>
      </c>
      <c r="O71" s="234">
        <v>12555290</v>
      </c>
      <c r="P71" s="234">
        <v>39253</v>
      </c>
      <c r="Q71" s="235">
        <v>10982</v>
      </c>
    </row>
    <row r="72" spans="1:17">
      <c r="A72" s="246" t="s">
        <v>434</v>
      </c>
      <c r="B72" s="247" t="s">
        <v>501</v>
      </c>
      <c r="C72" s="232">
        <v>17</v>
      </c>
      <c r="D72" s="233">
        <v>12</v>
      </c>
      <c r="E72" s="233">
        <v>2</v>
      </c>
      <c r="F72" s="233">
        <v>2</v>
      </c>
      <c r="G72" s="233">
        <v>1</v>
      </c>
      <c r="H72" s="233">
        <v>0</v>
      </c>
      <c r="I72" s="233">
        <v>0</v>
      </c>
      <c r="J72" s="233">
        <v>0</v>
      </c>
      <c r="K72" s="233">
        <v>0</v>
      </c>
      <c r="L72" s="233">
        <v>52</v>
      </c>
      <c r="M72" s="233">
        <v>202</v>
      </c>
      <c r="N72" s="234">
        <v>117238</v>
      </c>
      <c r="O72" s="234">
        <v>87595</v>
      </c>
      <c r="P72" s="234">
        <v>29643</v>
      </c>
      <c r="Q72" s="235">
        <v>5663</v>
      </c>
    </row>
    <row r="73" spans="1:17">
      <c r="A73" s="246" t="s">
        <v>434</v>
      </c>
      <c r="B73" s="247" t="s">
        <v>502</v>
      </c>
      <c r="C73" s="232">
        <v>8</v>
      </c>
      <c r="D73" s="233">
        <v>5</v>
      </c>
      <c r="E73" s="233">
        <v>1</v>
      </c>
      <c r="F73" s="233">
        <v>2</v>
      </c>
      <c r="G73" s="233">
        <v>0</v>
      </c>
      <c r="H73" s="233">
        <v>0</v>
      </c>
      <c r="I73" s="233">
        <v>0</v>
      </c>
      <c r="J73" s="233">
        <v>0</v>
      </c>
      <c r="K73" s="233">
        <v>0</v>
      </c>
      <c r="L73" s="233">
        <v>25</v>
      </c>
      <c r="M73" s="233">
        <v>52</v>
      </c>
      <c r="N73" s="234">
        <v>18341</v>
      </c>
      <c r="O73" s="234">
        <v>0</v>
      </c>
      <c r="P73" s="234">
        <v>18341</v>
      </c>
      <c r="Q73" s="235">
        <v>458</v>
      </c>
    </row>
    <row r="74" spans="1:17">
      <c r="A74" s="246" t="s">
        <v>434</v>
      </c>
      <c r="B74" s="247" t="s">
        <v>503</v>
      </c>
      <c r="C74" s="232">
        <v>21</v>
      </c>
      <c r="D74" s="233">
        <v>3</v>
      </c>
      <c r="E74" s="233">
        <v>8</v>
      </c>
      <c r="F74" s="233">
        <v>5</v>
      </c>
      <c r="G74" s="233">
        <v>3</v>
      </c>
      <c r="H74" s="233">
        <v>2</v>
      </c>
      <c r="I74" s="233">
        <v>0</v>
      </c>
      <c r="J74" s="233">
        <v>0</v>
      </c>
      <c r="K74" s="233">
        <v>0</v>
      </c>
      <c r="L74" s="233">
        <v>139</v>
      </c>
      <c r="M74" s="233">
        <v>42</v>
      </c>
      <c r="N74" s="234">
        <v>480338</v>
      </c>
      <c r="O74" s="234">
        <v>391479</v>
      </c>
      <c r="P74" s="234">
        <v>88859</v>
      </c>
      <c r="Q74" s="235">
        <v>4979</v>
      </c>
    </row>
    <row r="75" spans="1:17">
      <c r="A75" s="246" t="s">
        <v>434</v>
      </c>
      <c r="B75" s="247" t="s">
        <v>504</v>
      </c>
      <c r="C75" s="232">
        <v>12</v>
      </c>
      <c r="D75" s="233">
        <v>6</v>
      </c>
      <c r="E75" s="233">
        <v>3</v>
      </c>
      <c r="F75" s="233">
        <v>1</v>
      </c>
      <c r="G75" s="233">
        <v>1</v>
      </c>
      <c r="H75" s="233">
        <v>1</v>
      </c>
      <c r="I75" s="233">
        <v>0</v>
      </c>
      <c r="J75" s="233">
        <v>0</v>
      </c>
      <c r="K75" s="233">
        <v>0</v>
      </c>
      <c r="L75" s="233">
        <v>64</v>
      </c>
      <c r="M75" s="233">
        <v>172</v>
      </c>
      <c r="N75" s="234">
        <v>105886</v>
      </c>
      <c r="O75" s="234">
        <v>43936</v>
      </c>
      <c r="P75" s="234">
        <v>61950</v>
      </c>
      <c r="Q75" s="235">
        <v>43</v>
      </c>
    </row>
    <row r="76" spans="1:17">
      <c r="A76" s="246" t="s">
        <v>434</v>
      </c>
      <c r="B76" s="247" t="s">
        <v>505</v>
      </c>
      <c r="C76" s="232">
        <v>20</v>
      </c>
      <c r="D76" s="233">
        <v>2</v>
      </c>
      <c r="E76" s="233">
        <v>8</v>
      </c>
      <c r="F76" s="233">
        <v>6</v>
      </c>
      <c r="G76" s="233">
        <v>3</v>
      </c>
      <c r="H76" s="233">
        <v>1</v>
      </c>
      <c r="I76" s="233">
        <v>0</v>
      </c>
      <c r="J76" s="233">
        <v>0</v>
      </c>
      <c r="K76" s="233">
        <v>0</v>
      </c>
      <c r="L76" s="233">
        <v>144</v>
      </c>
      <c r="M76" s="233">
        <v>1348</v>
      </c>
      <c r="N76" s="234">
        <v>790720</v>
      </c>
      <c r="O76" s="234">
        <v>584270</v>
      </c>
      <c r="P76" s="234">
        <v>206450</v>
      </c>
      <c r="Q76" s="235">
        <v>802</v>
      </c>
    </row>
    <row r="77" spans="1:17">
      <c r="A77" s="246" t="s">
        <v>434</v>
      </c>
      <c r="B77" s="247" t="s">
        <v>506</v>
      </c>
      <c r="C77" s="232">
        <v>15</v>
      </c>
      <c r="D77" s="233">
        <v>6</v>
      </c>
      <c r="E77" s="233">
        <v>1</v>
      </c>
      <c r="F77" s="233">
        <v>3</v>
      </c>
      <c r="G77" s="233">
        <v>4</v>
      </c>
      <c r="H77" s="233">
        <v>0</v>
      </c>
      <c r="I77" s="233">
        <v>1</v>
      </c>
      <c r="J77" s="233">
        <v>0</v>
      </c>
      <c r="K77" s="233">
        <v>0</v>
      </c>
      <c r="L77" s="233">
        <v>113</v>
      </c>
      <c r="M77" s="233">
        <v>86</v>
      </c>
      <c r="N77" s="234">
        <v>1535523</v>
      </c>
      <c r="O77" s="234">
        <v>1389643</v>
      </c>
      <c r="P77" s="234">
        <v>145880</v>
      </c>
      <c r="Q77" s="235">
        <v>47035</v>
      </c>
    </row>
    <row r="78" spans="1:17">
      <c r="A78" s="246" t="s">
        <v>434</v>
      </c>
      <c r="B78" s="247" t="s">
        <v>507</v>
      </c>
      <c r="C78" s="232">
        <v>19</v>
      </c>
      <c r="D78" s="233">
        <v>11</v>
      </c>
      <c r="E78" s="233">
        <v>2</v>
      </c>
      <c r="F78" s="233">
        <v>3</v>
      </c>
      <c r="G78" s="233">
        <v>3</v>
      </c>
      <c r="H78" s="233">
        <v>0</v>
      </c>
      <c r="I78" s="233">
        <v>0</v>
      </c>
      <c r="J78" s="233">
        <v>0</v>
      </c>
      <c r="K78" s="233">
        <v>0</v>
      </c>
      <c r="L78" s="233">
        <v>77</v>
      </c>
      <c r="M78" s="233">
        <v>697</v>
      </c>
      <c r="N78" s="234">
        <v>61709</v>
      </c>
      <c r="O78" s="234">
        <v>35965</v>
      </c>
      <c r="P78" s="234">
        <v>25744</v>
      </c>
      <c r="Q78" s="235">
        <v>793</v>
      </c>
    </row>
    <row r="79" spans="1:17">
      <c r="A79" s="246" t="s">
        <v>434</v>
      </c>
      <c r="B79" s="247" t="s">
        <v>508</v>
      </c>
      <c r="C79" s="232">
        <v>9</v>
      </c>
      <c r="D79" s="233">
        <v>4</v>
      </c>
      <c r="E79" s="233">
        <v>3</v>
      </c>
      <c r="F79" s="233">
        <v>1</v>
      </c>
      <c r="G79" s="233">
        <v>1</v>
      </c>
      <c r="H79" s="233">
        <v>0</v>
      </c>
      <c r="I79" s="233">
        <v>0</v>
      </c>
      <c r="J79" s="233">
        <v>0</v>
      </c>
      <c r="K79" s="233">
        <v>0</v>
      </c>
      <c r="L79" s="233">
        <v>31</v>
      </c>
      <c r="M79" s="233">
        <v>303</v>
      </c>
      <c r="N79" s="234">
        <v>17774</v>
      </c>
      <c r="O79" s="234">
        <v>1236</v>
      </c>
      <c r="P79" s="234">
        <v>16538</v>
      </c>
      <c r="Q79" s="235">
        <v>1434</v>
      </c>
    </row>
    <row r="80" spans="1:17">
      <c r="A80" s="246" t="s">
        <v>434</v>
      </c>
      <c r="B80" s="247" t="s">
        <v>509</v>
      </c>
      <c r="C80" s="232">
        <v>2</v>
      </c>
      <c r="D80" s="233">
        <v>1</v>
      </c>
      <c r="E80" s="233">
        <v>0</v>
      </c>
      <c r="F80" s="233">
        <v>1</v>
      </c>
      <c r="G80" s="233">
        <v>0</v>
      </c>
      <c r="H80" s="233">
        <v>0</v>
      </c>
      <c r="I80" s="233">
        <v>0</v>
      </c>
      <c r="J80" s="233">
        <v>0</v>
      </c>
      <c r="K80" s="233">
        <v>0</v>
      </c>
      <c r="L80" s="233">
        <v>8</v>
      </c>
      <c r="M80" s="236" t="s">
        <v>510</v>
      </c>
      <c r="N80" s="237" t="s">
        <v>510</v>
      </c>
      <c r="O80" s="237" t="s">
        <v>511</v>
      </c>
      <c r="P80" s="237" t="s">
        <v>510</v>
      </c>
      <c r="Q80" s="238" t="s">
        <v>587</v>
      </c>
    </row>
    <row r="81" spans="1:17">
      <c r="A81" s="246" t="s">
        <v>434</v>
      </c>
      <c r="B81" s="247" t="s">
        <v>512</v>
      </c>
      <c r="C81" s="232">
        <v>14</v>
      </c>
      <c r="D81" s="233">
        <v>9</v>
      </c>
      <c r="E81" s="233">
        <v>1</v>
      </c>
      <c r="F81" s="233">
        <v>1</v>
      </c>
      <c r="G81" s="233">
        <v>3</v>
      </c>
      <c r="H81" s="233">
        <v>0</v>
      </c>
      <c r="I81" s="233">
        <v>0</v>
      </c>
      <c r="J81" s="233">
        <v>0</v>
      </c>
      <c r="K81" s="233">
        <v>0</v>
      </c>
      <c r="L81" s="233">
        <v>54</v>
      </c>
      <c r="M81" s="233">
        <v>1338</v>
      </c>
      <c r="N81" s="234">
        <v>106792</v>
      </c>
      <c r="O81" s="234">
        <v>10756</v>
      </c>
      <c r="P81" s="234">
        <v>96036</v>
      </c>
      <c r="Q81" s="235">
        <v>160</v>
      </c>
    </row>
    <row r="82" spans="1:17">
      <c r="A82" s="246" t="s">
        <v>434</v>
      </c>
      <c r="B82" s="247" t="s">
        <v>513</v>
      </c>
      <c r="C82" s="232">
        <v>7</v>
      </c>
      <c r="D82" s="233">
        <v>4</v>
      </c>
      <c r="E82" s="233">
        <v>1</v>
      </c>
      <c r="F82" s="233">
        <v>0</v>
      </c>
      <c r="G82" s="233">
        <v>0</v>
      </c>
      <c r="H82" s="233">
        <v>2</v>
      </c>
      <c r="I82" s="233">
        <v>0</v>
      </c>
      <c r="J82" s="233">
        <v>0</v>
      </c>
      <c r="K82" s="233">
        <v>0</v>
      </c>
      <c r="L82" s="233">
        <v>57</v>
      </c>
      <c r="M82" s="233">
        <v>0</v>
      </c>
      <c r="N82" s="234">
        <v>204875</v>
      </c>
      <c r="O82" s="234">
        <v>180702</v>
      </c>
      <c r="P82" s="234">
        <v>24173</v>
      </c>
      <c r="Q82" s="235">
        <v>22276</v>
      </c>
    </row>
    <row r="83" spans="1:17">
      <c r="A83" s="246" t="s">
        <v>434</v>
      </c>
      <c r="B83" s="247" t="s">
        <v>514</v>
      </c>
      <c r="C83" s="232">
        <v>5</v>
      </c>
      <c r="D83" s="233">
        <v>1</v>
      </c>
      <c r="E83" s="233">
        <v>1</v>
      </c>
      <c r="F83" s="233">
        <v>0</v>
      </c>
      <c r="G83" s="233">
        <v>2</v>
      </c>
      <c r="H83" s="233">
        <v>0</v>
      </c>
      <c r="I83" s="233">
        <v>0</v>
      </c>
      <c r="J83" s="233">
        <v>1</v>
      </c>
      <c r="K83" s="233">
        <v>0</v>
      </c>
      <c r="L83" s="233">
        <v>84</v>
      </c>
      <c r="M83" s="233">
        <v>977</v>
      </c>
      <c r="N83" s="234">
        <v>127644</v>
      </c>
      <c r="O83" s="234">
        <v>0</v>
      </c>
      <c r="P83" s="234">
        <v>127644</v>
      </c>
      <c r="Q83" s="235">
        <v>57</v>
      </c>
    </row>
    <row r="84" spans="1:17">
      <c r="A84" s="246" t="s">
        <v>434</v>
      </c>
      <c r="B84" s="247" t="s">
        <v>515</v>
      </c>
      <c r="C84" s="232">
        <v>7</v>
      </c>
      <c r="D84" s="233">
        <v>3</v>
      </c>
      <c r="E84" s="233">
        <v>3</v>
      </c>
      <c r="F84" s="233">
        <v>0</v>
      </c>
      <c r="G84" s="233">
        <v>0</v>
      </c>
      <c r="H84" s="233">
        <v>0</v>
      </c>
      <c r="I84" s="233">
        <v>1</v>
      </c>
      <c r="J84" s="233">
        <v>0</v>
      </c>
      <c r="K84" s="233">
        <v>0</v>
      </c>
      <c r="L84" s="233">
        <v>54</v>
      </c>
      <c r="M84" s="233">
        <v>986</v>
      </c>
      <c r="N84" s="234">
        <v>94252</v>
      </c>
      <c r="O84" s="234">
        <v>1990</v>
      </c>
      <c r="P84" s="234">
        <v>92262</v>
      </c>
      <c r="Q84" s="235">
        <v>60</v>
      </c>
    </row>
    <row r="85" spans="1:17">
      <c r="A85" s="246" t="s">
        <v>434</v>
      </c>
      <c r="B85" s="247" t="s">
        <v>516</v>
      </c>
      <c r="C85" s="232">
        <v>13</v>
      </c>
      <c r="D85" s="233">
        <v>5</v>
      </c>
      <c r="E85" s="233">
        <v>5</v>
      </c>
      <c r="F85" s="233">
        <v>1</v>
      </c>
      <c r="G85" s="233">
        <v>1</v>
      </c>
      <c r="H85" s="233">
        <v>1</v>
      </c>
      <c r="I85" s="233">
        <v>0</v>
      </c>
      <c r="J85" s="233">
        <v>0</v>
      </c>
      <c r="K85" s="233">
        <v>0</v>
      </c>
      <c r="L85" s="233">
        <v>70</v>
      </c>
      <c r="M85" s="233">
        <v>68</v>
      </c>
      <c r="N85" s="234">
        <v>135645</v>
      </c>
      <c r="O85" s="234">
        <v>73710</v>
      </c>
      <c r="P85" s="234">
        <v>61935</v>
      </c>
      <c r="Q85" s="235">
        <v>1990</v>
      </c>
    </row>
    <row r="86" spans="1:17">
      <c r="A86" s="246" t="s">
        <v>434</v>
      </c>
      <c r="B86" s="247" t="s">
        <v>517</v>
      </c>
      <c r="C86" s="232">
        <v>12</v>
      </c>
      <c r="D86" s="233">
        <v>2</v>
      </c>
      <c r="E86" s="233">
        <v>3</v>
      </c>
      <c r="F86" s="233">
        <v>6</v>
      </c>
      <c r="G86" s="233">
        <v>1</v>
      </c>
      <c r="H86" s="233">
        <v>0</v>
      </c>
      <c r="I86" s="233">
        <v>0</v>
      </c>
      <c r="J86" s="233">
        <v>0</v>
      </c>
      <c r="K86" s="233">
        <v>0</v>
      </c>
      <c r="L86" s="233">
        <v>61</v>
      </c>
      <c r="M86" s="233">
        <v>598</v>
      </c>
      <c r="N86" s="234">
        <v>189756</v>
      </c>
      <c r="O86" s="234">
        <v>93679</v>
      </c>
      <c r="P86" s="234">
        <v>96077</v>
      </c>
      <c r="Q86" s="235">
        <v>12283</v>
      </c>
    </row>
    <row r="87" spans="1:17">
      <c r="A87" s="246" t="s">
        <v>434</v>
      </c>
      <c r="B87" s="247" t="s">
        <v>518</v>
      </c>
      <c r="C87" s="232">
        <v>12</v>
      </c>
      <c r="D87" s="233">
        <v>1</v>
      </c>
      <c r="E87" s="233">
        <v>3</v>
      </c>
      <c r="F87" s="233">
        <v>6</v>
      </c>
      <c r="G87" s="233">
        <v>0</v>
      </c>
      <c r="H87" s="233">
        <v>1</v>
      </c>
      <c r="I87" s="233">
        <v>0</v>
      </c>
      <c r="J87" s="233">
        <v>1</v>
      </c>
      <c r="K87" s="233">
        <v>0</v>
      </c>
      <c r="L87" s="233">
        <v>125</v>
      </c>
      <c r="M87" s="233">
        <v>3292</v>
      </c>
      <c r="N87" s="234">
        <v>381859</v>
      </c>
      <c r="O87" s="234">
        <v>135218</v>
      </c>
      <c r="P87" s="234">
        <v>246641</v>
      </c>
      <c r="Q87" s="235">
        <v>21873</v>
      </c>
    </row>
    <row r="88" spans="1:17">
      <c r="A88" s="246" t="s">
        <v>434</v>
      </c>
      <c r="B88" s="247" t="s">
        <v>519</v>
      </c>
      <c r="C88" s="232">
        <v>21</v>
      </c>
      <c r="D88" s="233">
        <v>7</v>
      </c>
      <c r="E88" s="233">
        <v>6</v>
      </c>
      <c r="F88" s="233">
        <v>6</v>
      </c>
      <c r="G88" s="233">
        <v>1</v>
      </c>
      <c r="H88" s="233">
        <v>1</v>
      </c>
      <c r="I88" s="233">
        <v>0</v>
      </c>
      <c r="J88" s="233">
        <v>0</v>
      </c>
      <c r="K88" s="233">
        <v>0</v>
      </c>
      <c r="L88" s="233">
        <v>108</v>
      </c>
      <c r="M88" s="233">
        <v>4294</v>
      </c>
      <c r="N88" s="234">
        <v>273085</v>
      </c>
      <c r="O88" s="234">
        <v>106820</v>
      </c>
      <c r="P88" s="234">
        <v>166265</v>
      </c>
      <c r="Q88" s="235">
        <v>821</v>
      </c>
    </row>
    <row r="89" spans="1:17">
      <c r="A89" s="246" t="s">
        <v>434</v>
      </c>
      <c r="B89" s="247" t="s">
        <v>520</v>
      </c>
      <c r="C89" s="232">
        <v>15</v>
      </c>
      <c r="D89" s="233">
        <v>7</v>
      </c>
      <c r="E89" s="233">
        <v>2</v>
      </c>
      <c r="F89" s="233">
        <v>4</v>
      </c>
      <c r="G89" s="233">
        <v>0</v>
      </c>
      <c r="H89" s="233">
        <v>1</v>
      </c>
      <c r="I89" s="233">
        <v>0</v>
      </c>
      <c r="J89" s="233">
        <v>1</v>
      </c>
      <c r="K89" s="233">
        <v>0</v>
      </c>
      <c r="L89" s="233">
        <v>154</v>
      </c>
      <c r="M89" s="233">
        <v>2610</v>
      </c>
      <c r="N89" s="234">
        <v>446412</v>
      </c>
      <c r="O89" s="234">
        <v>183266</v>
      </c>
      <c r="P89" s="234">
        <v>263146</v>
      </c>
      <c r="Q89" s="235">
        <v>2434</v>
      </c>
    </row>
    <row r="90" spans="1:17">
      <c r="A90" s="246" t="s">
        <v>434</v>
      </c>
      <c r="B90" s="247" t="s">
        <v>521</v>
      </c>
      <c r="C90" s="232">
        <v>26</v>
      </c>
      <c r="D90" s="233">
        <v>9</v>
      </c>
      <c r="E90" s="233">
        <v>5</v>
      </c>
      <c r="F90" s="233">
        <v>8</v>
      </c>
      <c r="G90" s="233">
        <v>1</v>
      </c>
      <c r="H90" s="233">
        <v>2</v>
      </c>
      <c r="I90" s="233">
        <v>0</v>
      </c>
      <c r="J90" s="233">
        <v>1</v>
      </c>
      <c r="K90" s="233">
        <v>0</v>
      </c>
      <c r="L90" s="233">
        <v>192</v>
      </c>
      <c r="M90" s="233">
        <v>1430</v>
      </c>
      <c r="N90" s="234">
        <v>1028747</v>
      </c>
      <c r="O90" s="234">
        <v>917226</v>
      </c>
      <c r="P90" s="234">
        <v>111521</v>
      </c>
      <c r="Q90" s="235">
        <v>196662</v>
      </c>
    </row>
    <row r="91" spans="1:17">
      <c r="A91" s="246" t="s">
        <v>434</v>
      </c>
      <c r="B91" s="247" t="s">
        <v>522</v>
      </c>
      <c r="C91" s="232">
        <v>30</v>
      </c>
      <c r="D91" s="233">
        <v>14</v>
      </c>
      <c r="E91" s="233">
        <v>9</v>
      </c>
      <c r="F91" s="233">
        <v>5</v>
      </c>
      <c r="G91" s="233">
        <v>1</v>
      </c>
      <c r="H91" s="233">
        <v>1</v>
      </c>
      <c r="I91" s="233">
        <v>0</v>
      </c>
      <c r="J91" s="233">
        <v>0</v>
      </c>
      <c r="K91" s="233">
        <v>0</v>
      </c>
      <c r="L91" s="233">
        <v>118</v>
      </c>
      <c r="M91" s="233">
        <v>2683</v>
      </c>
      <c r="N91" s="234">
        <v>184042</v>
      </c>
      <c r="O91" s="234">
        <v>45102</v>
      </c>
      <c r="P91" s="234">
        <v>138940</v>
      </c>
      <c r="Q91" s="235">
        <v>12332</v>
      </c>
    </row>
    <row r="92" spans="1:17">
      <c r="A92" s="246" t="s">
        <v>434</v>
      </c>
      <c r="B92" s="247" t="s">
        <v>523</v>
      </c>
      <c r="C92" s="232">
        <v>13</v>
      </c>
      <c r="D92" s="233">
        <v>3</v>
      </c>
      <c r="E92" s="233">
        <v>1</v>
      </c>
      <c r="F92" s="233">
        <v>5</v>
      </c>
      <c r="G92" s="233">
        <v>1</v>
      </c>
      <c r="H92" s="233">
        <v>2</v>
      </c>
      <c r="I92" s="233">
        <v>0</v>
      </c>
      <c r="J92" s="233">
        <v>1</v>
      </c>
      <c r="K92" s="233">
        <v>0</v>
      </c>
      <c r="L92" s="233">
        <v>188</v>
      </c>
      <c r="M92" s="233">
        <v>15</v>
      </c>
      <c r="N92" s="234">
        <v>874946</v>
      </c>
      <c r="O92" s="234">
        <v>862810</v>
      </c>
      <c r="P92" s="234">
        <v>12136</v>
      </c>
      <c r="Q92" s="235">
        <v>112958</v>
      </c>
    </row>
    <row r="93" spans="1:17">
      <c r="A93" s="246" t="s">
        <v>434</v>
      </c>
      <c r="B93" s="247" t="s">
        <v>524</v>
      </c>
      <c r="C93" s="232">
        <v>6</v>
      </c>
      <c r="D93" s="233">
        <v>3</v>
      </c>
      <c r="E93" s="233">
        <v>2</v>
      </c>
      <c r="F93" s="233">
        <v>1</v>
      </c>
      <c r="G93" s="233">
        <v>0</v>
      </c>
      <c r="H93" s="233">
        <v>0</v>
      </c>
      <c r="I93" s="233">
        <v>0</v>
      </c>
      <c r="J93" s="233">
        <v>0</v>
      </c>
      <c r="K93" s="233">
        <v>0</v>
      </c>
      <c r="L93" s="233">
        <v>17</v>
      </c>
      <c r="M93" s="233">
        <v>424</v>
      </c>
      <c r="N93" s="234">
        <v>166878</v>
      </c>
      <c r="O93" s="234">
        <v>140080</v>
      </c>
      <c r="P93" s="234">
        <v>26798</v>
      </c>
      <c r="Q93" s="235">
        <v>2472</v>
      </c>
    </row>
    <row r="94" spans="1:17">
      <c r="A94" s="246" t="s">
        <v>434</v>
      </c>
      <c r="B94" s="247" t="s">
        <v>525</v>
      </c>
      <c r="C94" s="232">
        <v>9</v>
      </c>
      <c r="D94" s="233">
        <v>2</v>
      </c>
      <c r="E94" s="233">
        <v>5</v>
      </c>
      <c r="F94" s="233">
        <v>1</v>
      </c>
      <c r="G94" s="233">
        <v>1</v>
      </c>
      <c r="H94" s="233">
        <v>0</v>
      </c>
      <c r="I94" s="233">
        <v>0</v>
      </c>
      <c r="J94" s="233">
        <v>0</v>
      </c>
      <c r="K94" s="233">
        <v>0</v>
      </c>
      <c r="L94" s="233">
        <v>41</v>
      </c>
      <c r="M94" s="233">
        <v>320</v>
      </c>
      <c r="N94" s="234">
        <v>151989</v>
      </c>
      <c r="O94" s="234">
        <v>118968</v>
      </c>
      <c r="P94" s="234">
        <v>33021</v>
      </c>
      <c r="Q94" s="235">
        <v>3966</v>
      </c>
    </row>
    <row r="95" spans="1:17">
      <c r="A95" s="246" t="s">
        <v>434</v>
      </c>
      <c r="B95" s="247" t="s">
        <v>526</v>
      </c>
      <c r="C95" s="232">
        <v>12</v>
      </c>
      <c r="D95" s="233">
        <v>2</v>
      </c>
      <c r="E95" s="233">
        <v>2</v>
      </c>
      <c r="F95" s="233">
        <v>1</v>
      </c>
      <c r="G95" s="233">
        <v>2</v>
      </c>
      <c r="H95" s="233">
        <v>4</v>
      </c>
      <c r="I95" s="233">
        <v>0</v>
      </c>
      <c r="J95" s="233">
        <v>1</v>
      </c>
      <c r="K95" s="233">
        <v>0</v>
      </c>
      <c r="L95" s="233">
        <v>198</v>
      </c>
      <c r="M95" s="233">
        <v>4490</v>
      </c>
      <c r="N95" s="234">
        <v>807032</v>
      </c>
      <c r="O95" s="234">
        <v>553781</v>
      </c>
      <c r="P95" s="234">
        <v>253251</v>
      </c>
      <c r="Q95" s="235">
        <v>2336</v>
      </c>
    </row>
    <row r="96" spans="1:17">
      <c r="A96" s="246" t="s">
        <v>434</v>
      </c>
      <c r="B96" s="247" t="s">
        <v>527</v>
      </c>
      <c r="C96" s="232">
        <v>17</v>
      </c>
      <c r="D96" s="233">
        <v>0</v>
      </c>
      <c r="E96" s="233">
        <v>1</v>
      </c>
      <c r="F96" s="233">
        <v>8</v>
      </c>
      <c r="G96" s="233">
        <v>3</v>
      </c>
      <c r="H96" s="233">
        <v>2</v>
      </c>
      <c r="I96" s="233">
        <v>2</v>
      </c>
      <c r="J96" s="233">
        <v>1</v>
      </c>
      <c r="K96" s="233">
        <v>0</v>
      </c>
      <c r="L96" s="233">
        <v>270</v>
      </c>
      <c r="M96" s="233">
        <v>5249</v>
      </c>
      <c r="N96" s="234">
        <v>1330809</v>
      </c>
      <c r="O96" s="234">
        <v>1023859</v>
      </c>
      <c r="P96" s="234">
        <v>306950</v>
      </c>
      <c r="Q96" s="235">
        <v>14209</v>
      </c>
    </row>
    <row r="97" spans="1:17">
      <c r="A97" s="246" t="s">
        <v>434</v>
      </c>
      <c r="B97" s="247" t="s">
        <v>528</v>
      </c>
      <c r="C97" s="232">
        <v>33</v>
      </c>
      <c r="D97" s="233">
        <v>2</v>
      </c>
      <c r="E97" s="233">
        <v>11</v>
      </c>
      <c r="F97" s="233">
        <v>14</v>
      </c>
      <c r="G97" s="233">
        <v>5</v>
      </c>
      <c r="H97" s="233">
        <v>0</v>
      </c>
      <c r="I97" s="233">
        <v>0</v>
      </c>
      <c r="J97" s="233">
        <v>0</v>
      </c>
      <c r="K97" s="233">
        <v>1</v>
      </c>
      <c r="L97" s="233">
        <v>345</v>
      </c>
      <c r="M97" s="233">
        <v>19841</v>
      </c>
      <c r="N97" s="234">
        <v>842992</v>
      </c>
      <c r="O97" s="234">
        <v>90461</v>
      </c>
      <c r="P97" s="234">
        <v>752531</v>
      </c>
      <c r="Q97" s="235">
        <v>4484</v>
      </c>
    </row>
    <row r="98" spans="1:17">
      <c r="A98" s="246" t="s">
        <v>434</v>
      </c>
      <c r="B98" s="247" t="s">
        <v>529</v>
      </c>
      <c r="C98" s="232">
        <v>9</v>
      </c>
      <c r="D98" s="233">
        <v>4</v>
      </c>
      <c r="E98" s="233">
        <v>2</v>
      </c>
      <c r="F98" s="233">
        <v>1</v>
      </c>
      <c r="G98" s="233">
        <v>1</v>
      </c>
      <c r="H98" s="233">
        <v>0</v>
      </c>
      <c r="I98" s="233">
        <v>1</v>
      </c>
      <c r="J98" s="233">
        <v>0</v>
      </c>
      <c r="K98" s="233">
        <v>0</v>
      </c>
      <c r="L98" s="233">
        <v>68</v>
      </c>
      <c r="M98" s="233">
        <v>1131</v>
      </c>
      <c r="N98" s="234">
        <v>328991</v>
      </c>
      <c r="O98" s="234">
        <v>274638</v>
      </c>
      <c r="P98" s="234">
        <v>54353</v>
      </c>
      <c r="Q98" s="235">
        <v>64305</v>
      </c>
    </row>
    <row r="99" spans="1:17">
      <c r="A99" s="246" t="s">
        <v>434</v>
      </c>
      <c r="B99" s="247" t="s">
        <v>530</v>
      </c>
      <c r="C99" s="232">
        <v>18</v>
      </c>
      <c r="D99" s="233">
        <v>3</v>
      </c>
      <c r="E99" s="233">
        <v>2</v>
      </c>
      <c r="F99" s="233">
        <v>2</v>
      </c>
      <c r="G99" s="233">
        <v>6</v>
      </c>
      <c r="H99" s="233">
        <v>2</v>
      </c>
      <c r="I99" s="233">
        <v>3</v>
      </c>
      <c r="J99" s="233">
        <v>0</v>
      </c>
      <c r="K99" s="233">
        <v>0</v>
      </c>
      <c r="L99" s="233">
        <v>271</v>
      </c>
      <c r="M99" s="233">
        <v>17377</v>
      </c>
      <c r="N99" s="234">
        <v>1514937</v>
      </c>
      <c r="O99" s="234">
        <v>1038009</v>
      </c>
      <c r="P99" s="234">
        <v>476928</v>
      </c>
      <c r="Q99" s="235">
        <v>16766</v>
      </c>
    </row>
    <row r="100" spans="1:17">
      <c r="A100" s="246" t="s">
        <v>434</v>
      </c>
      <c r="B100" s="247" t="s">
        <v>531</v>
      </c>
      <c r="C100" s="232">
        <v>6</v>
      </c>
      <c r="D100" s="233">
        <v>4</v>
      </c>
      <c r="E100" s="233">
        <v>2</v>
      </c>
      <c r="F100" s="233">
        <v>0</v>
      </c>
      <c r="G100" s="233">
        <v>0</v>
      </c>
      <c r="H100" s="233">
        <v>0</v>
      </c>
      <c r="I100" s="233">
        <v>0</v>
      </c>
      <c r="J100" s="233">
        <v>0</v>
      </c>
      <c r="K100" s="233">
        <v>0</v>
      </c>
      <c r="L100" s="233">
        <v>11</v>
      </c>
      <c r="M100" s="233">
        <v>115</v>
      </c>
      <c r="N100" s="234">
        <v>18440</v>
      </c>
      <c r="O100" s="234">
        <v>1000</v>
      </c>
      <c r="P100" s="234">
        <v>17440</v>
      </c>
      <c r="Q100" s="235">
        <v>303</v>
      </c>
    </row>
    <row r="101" spans="1:17">
      <c r="A101" s="246" t="s">
        <v>434</v>
      </c>
      <c r="B101" s="247" t="s">
        <v>532</v>
      </c>
      <c r="C101" s="232">
        <v>2</v>
      </c>
      <c r="D101" s="233">
        <v>2</v>
      </c>
      <c r="E101" s="233">
        <v>0</v>
      </c>
      <c r="F101" s="233">
        <v>0</v>
      </c>
      <c r="G101" s="233">
        <v>0</v>
      </c>
      <c r="H101" s="233">
        <v>0</v>
      </c>
      <c r="I101" s="233">
        <v>0</v>
      </c>
      <c r="J101" s="233">
        <v>0</v>
      </c>
      <c r="K101" s="233">
        <v>0</v>
      </c>
      <c r="L101" s="233">
        <v>3</v>
      </c>
      <c r="M101" s="236" t="s">
        <v>510</v>
      </c>
      <c r="N101" s="237" t="s">
        <v>511</v>
      </c>
      <c r="O101" s="237" t="s">
        <v>510</v>
      </c>
      <c r="P101" s="237" t="s">
        <v>510</v>
      </c>
      <c r="Q101" s="238" t="s">
        <v>587</v>
      </c>
    </row>
    <row r="102" spans="1:17">
      <c r="A102" s="246" t="s">
        <v>434</v>
      </c>
      <c r="B102" s="247" t="s">
        <v>533</v>
      </c>
      <c r="C102" s="232">
        <v>8</v>
      </c>
      <c r="D102" s="233">
        <v>4</v>
      </c>
      <c r="E102" s="233">
        <v>1</v>
      </c>
      <c r="F102" s="233">
        <v>0</v>
      </c>
      <c r="G102" s="233">
        <v>1</v>
      </c>
      <c r="H102" s="233">
        <v>2</v>
      </c>
      <c r="I102" s="233">
        <v>0</v>
      </c>
      <c r="J102" s="233">
        <v>0</v>
      </c>
      <c r="K102" s="233">
        <v>0</v>
      </c>
      <c r="L102" s="233">
        <v>70</v>
      </c>
      <c r="M102" s="233">
        <v>120</v>
      </c>
      <c r="N102" s="234">
        <v>127751</v>
      </c>
      <c r="O102" s="234">
        <v>103688</v>
      </c>
      <c r="P102" s="234">
        <v>24063</v>
      </c>
      <c r="Q102" s="235">
        <v>9803</v>
      </c>
    </row>
    <row r="103" spans="1:17">
      <c r="A103" s="246" t="s">
        <v>434</v>
      </c>
      <c r="B103" s="247" t="s">
        <v>534</v>
      </c>
      <c r="C103" s="232">
        <v>7</v>
      </c>
      <c r="D103" s="233">
        <v>6</v>
      </c>
      <c r="E103" s="233">
        <v>0</v>
      </c>
      <c r="F103" s="233">
        <v>0</v>
      </c>
      <c r="G103" s="233">
        <v>0</v>
      </c>
      <c r="H103" s="233">
        <v>1</v>
      </c>
      <c r="I103" s="233">
        <v>0</v>
      </c>
      <c r="J103" s="233">
        <v>0</v>
      </c>
      <c r="K103" s="233">
        <v>0</v>
      </c>
      <c r="L103" s="233">
        <v>35</v>
      </c>
      <c r="M103" s="233">
        <v>58</v>
      </c>
      <c r="N103" s="234">
        <v>37805</v>
      </c>
      <c r="O103" s="234">
        <v>29972</v>
      </c>
      <c r="P103" s="234">
        <v>7833</v>
      </c>
      <c r="Q103" s="235">
        <v>715</v>
      </c>
    </row>
    <row r="104" spans="1:17">
      <c r="A104" s="246" t="s">
        <v>434</v>
      </c>
      <c r="B104" s="247" t="s">
        <v>535</v>
      </c>
      <c r="C104" s="232">
        <v>7</v>
      </c>
      <c r="D104" s="233">
        <v>2</v>
      </c>
      <c r="E104" s="233">
        <v>3</v>
      </c>
      <c r="F104" s="233">
        <v>2</v>
      </c>
      <c r="G104" s="233">
        <v>0</v>
      </c>
      <c r="H104" s="233">
        <v>0</v>
      </c>
      <c r="I104" s="233">
        <v>0</v>
      </c>
      <c r="J104" s="233">
        <v>0</v>
      </c>
      <c r="K104" s="233">
        <v>0</v>
      </c>
      <c r="L104" s="233">
        <v>29</v>
      </c>
      <c r="M104" s="233">
        <v>80</v>
      </c>
      <c r="N104" s="234">
        <v>51799</v>
      </c>
      <c r="O104" s="234">
        <v>0</v>
      </c>
      <c r="P104" s="234">
        <v>51799</v>
      </c>
      <c r="Q104" s="235">
        <v>0</v>
      </c>
    </row>
    <row r="105" spans="1:17">
      <c r="A105" s="246" t="s">
        <v>434</v>
      </c>
      <c r="B105" s="247" t="s">
        <v>536</v>
      </c>
      <c r="C105" s="232">
        <v>20</v>
      </c>
      <c r="D105" s="233">
        <v>6</v>
      </c>
      <c r="E105" s="233">
        <v>2</v>
      </c>
      <c r="F105" s="233">
        <v>3</v>
      </c>
      <c r="G105" s="233">
        <v>4</v>
      </c>
      <c r="H105" s="233">
        <v>2</v>
      </c>
      <c r="I105" s="233">
        <v>2</v>
      </c>
      <c r="J105" s="233">
        <v>1</v>
      </c>
      <c r="K105" s="233">
        <v>0</v>
      </c>
      <c r="L105" s="233">
        <v>278</v>
      </c>
      <c r="M105" s="233">
        <v>512</v>
      </c>
      <c r="N105" s="234">
        <v>902239</v>
      </c>
      <c r="O105" s="234">
        <v>344564</v>
      </c>
      <c r="P105" s="234">
        <v>557675</v>
      </c>
      <c r="Q105" s="235">
        <v>106176</v>
      </c>
    </row>
    <row r="106" spans="1:17">
      <c r="A106" s="246" t="s">
        <v>434</v>
      </c>
      <c r="B106" s="247" t="s">
        <v>537</v>
      </c>
      <c r="C106" s="232">
        <v>10</v>
      </c>
      <c r="D106" s="233">
        <v>3</v>
      </c>
      <c r="E106" s="233">
        <v>2</v>
      </c>
      <c r="F106" s="233">
        <v>3</v>
      </c>
      <c r="G106" s="233">
        <v>1</v>
      </c>
      <c r="H106" s="233">
        <v>0</v>
      </c>
      <c r="I106" s="233">
        <v>0</v>
      </c>
      <c r="J106" s="233">
        <v>1</v>
      </c>
      <c r="K106" s="233">
        <v>0</v>
      </c>
      <c r="L106" s="233">
        <v>96</v>
      </c>
      <c r="M106" s="233">
        <v>222</v>
      </c>
      <c r="N106" s="234">
        <v>96037</v>
      </c>
      <c r="O106" s="234">
        <v>51398</v>
      </c>
      <c r="P106" s="234">
        <v>44639</v>
      </c>
      <c r="Q106" s="235">
        <v>60</v>
      </c>
    </row>
    <row r="107" spans="1:17">
      <c r="A107" s="246" t="s">
        <v>434</v>
      </c>
      <c r="B107" s="247" t="s">
        <v>538</v>
      </c>
      <c r="C107" s="232">
        <v>16</v>
      </c>
      <c r="D107" s="233">
        <v>5</v>
      </c>
      <c r="E107" s="233">
        <v>5</v>
      </c>
      <c r="F107" s="233">
        <v>2</v>
      </c>
      <c r="G107" s="233">
        <v>3</v>
      </c>
      <c r="H107" s="233">
        <v>1</v>
      </c>
      <c r="I107" s="233">
        <v>0</v>
      </c>
      <c r="J107" s="233">
        <v>0</v>
      </c>
      <c r="K107" s="233">
        <v>0</v>
      </c>
      <c r="L107" s="233">
        <v>98</v>
      </c>
      <c r="M107" s="233">
        <v>1812</v>
      </c>
      <c r="N107" s="234">
        <v>341516</v>
      </c>
      <c r="O107" s="234">
        <v>195535</v>
      </c>
      <c r="P107" s="234">
        <v>145981</v>
      </c>
      <c r="Q107" s="235">
        <v>1974</v>
      </c>
    </row>
    <row r="108" spans="1:17">
      <c r="A108" s="246" t="s">
        <v>434</v>
      </c>
      <c r="B108" s="247" t="s">
        <v>539</v>
      </c>
      <c r="C108" s="232">
        <v>10</v>
      </c>
      <c r="D108" s="233">
        <v>6</v>
      </c>
      <c r="E108" s="233">
        <v>2</v>
      </c>
      <c r="F108" s="233">
        <v>1</v>
      </c>
      <c r="G108" s="233">
        <v>1</v>
      </c>
      <c r="H108" s="233">
        <v>0</v>
      </c>
      <c r="I108" s="233">
        <v>0</v>
      </c>
      <c r="J108" s="233">
        <v>0</v>
      </c>
      <c r="K108" s="233">
        <v>0</v>
      </c>
      <c r="L108" s="233">
        <v>41</v>
      </c>
      <c r="M108" s="233">
        <v>0</v>
      </c>
      <c r="N108" s="234">
        <v>66022</v>
      </c>
      <c r="O108" s="234">
        <v>36520</v>
      </c>
      <c r="P108" s="234">
        <v>29502</v>
      </c>
      <c r="Q108" s="235">
        <v>294</v>
      </c>
    </row>
    <row r="109" spans="1:17">
      <c r="A109" s="246" t="s">
        <v>434</v>
      </c>
      <c r="B109" s="247" t="s">
        <v>540</v>
      </c>
      <c r="C109" s="232">
        <v>12</v>
      </c>
      <c r="D109" s="233">
        <v>2</v>
      </c>
      <c r="E109" s="233">
        <v>2</v>
      </c>
      <c r="F109" s="233">
        <v>6</v>
      </c>
      <c r="G109" s="233">
        <v>1</v>
      </c>
      <c r="H109" s="233">
        <v>1</v>
      </c>
      <c r="I109" s="233">
        <v>0</v>
      </c>
      <c r="J109" s="233">
        <v>0</v>
      </c>
      <c r="K109" s="233">
        <v>0</v>
      </c>
      <c r="L109" s="233">
        <v>79</v>
      </c>
      <c r="M109" s="233">
        <v>958</v>
      </c>
      <c r="N109" s="234">
        <v>187874</v>
      </c>
      <c r="O109" s="234">
        <v>173282</v>
      </c>
      <c r="P109" s="234">
        <v>14592</v>
      </c>
      <c r="Q109" s="235">
        <v>4381</v>
      </c>
    </row>
    <row r="110" spans="1:17">
      <c r="A110" s="246" t="s">
        <v>434</v>
      </c>
      <c r="B110" s="247" t="s">
        <v>541</v>
      </c>
      <c r="C110" s="232">
        <v>14</v>
      </c>
      <c r="D110" s="233">
        <v>4</v>
      </c>
      <c r="E110" s="233">
        <v>5</v>
      </c>
      <c r="F110" s="233">
        <v>3</v>
      </c>
      <c r="G110" s="233">
        <v>2</v>
      </c>
      <c r="H110" s="233">
        <v>0</v>
      </c>
      <c r="I110" s="233">
        <v>0</v>
      </c>
      <c r="J110" s="233">
        <v>0</v>
      </c>
      <c r="K110" s="233">
        <v>0</v>
      </c>
      <c r="L110" s="233">
        <v>68</v>
      </c>
      <c r="M110" s="233">
        <v>843</v>
      </c>
      <c r="N110" s="234">
        <v>214274</v>
      </c>
      <c r="O110" s="234">
        <v>172290</v>
      </c>
      <c r="P110" s="234">
        <v>41984</v>
      </c>
      <c r="Q110" s="235">
        <v>7708</v>
      </c>
    </row>
    <row r="111" spans="1:17">
      <c r="A111" s="246" t="s">
        <v>434</v>
      </c>
      <c r="B111" s="247" t="s">
        <v>542</v>
      </c>
      <c r="C111" s="232">
        <v>11</v>
      </c>
      <c r="D111" s="233">
        <v>4</v>
      </c>
      <c r="E111" s="233">
        <v>4</v>
      </c>
      <c r="F111" s="233">
        <v>1</v>
      </c>
      <c r="G111" s="233">
        <v>2</v>
      </c>
      <c r="H111" s="233">
        <v>0</v>
      </c>
      <c r="I111" s="233">
        <v>0</v>
      </c>
      <c r="J111" s="233">
        <v>0</v>
      </c>
      <c r="K111" s="233">
        <v>0</v>
      </c>
      <c r="L111" s="233">
        <v>54</v>
      </c>
      <c r="M111" s="233">
        <v>1116</v>
      </c>
      <c r="N111" s="234">
        <v>204820</v>
      </c>
      <c r="O111" s="234">
        <v>125607</v>
      </c>
      <c r="P111" s="234">
        <v>79213</v>
      </c>
      <c r="Q111" s="235">
        <v>937</v>
      </c>
    </row>
    <row r="112" spans="1:17">
      <c r="A112" s="246" t="s">
        <v>434</v>
      </c>
      <c r="B112" s="247" t="s">
        <v>543</v>
      </c>
      <c r="C112" s="232">
        <v>13</v>
      </c>
      <c r="D112" s="233">
        <v>8</v>
      </c>
      <c r="E112" s="233">
        <v>1</v>
      </c>
      <c r="F112" s="233">
        <v>1</v>
      </c>
      <c r="G112" s="233">
        <v>2</v>
      </c>
      <c r="H112" s="233">
        <v>1</v>
      </c>
      <c r="I112" s="233">
        <v>0</v>
      </c>
      <c r="J112" s="233">
        <v>0</v>
      </c>
      <c r="K112" s="233">
        <v>0</v>
      </c>
      <c r="L112" s="233">
        <v>80</v>
      </c>
      <c r="M112" s="233">
        <v>557</v>
      </c>
      <c r="N112" s="234">
        <v>137366</v>
      </c>
      <c r="O112" s="234">
        <v>57876</v>
      </c>
      <c r="P112" s="234">
        <v>79490</v>
      </c>
      <c r="Q112" s="235">
        <v>1450</v>
      </c>
    </row>
    <row r="113" spans="1:17">
      <c r="A113" s="246" t="s">
        <v>434</v>
      </c>
      <c r="B113" s="247" t="s">
        <v>544</v>
      </c>
      <c r="C113" s="232">
        <v>5</v>
      </c>
      <c r="D113" s="233">
        <v>0</v>
      </c>
      <c r="E113" s="233">
        <v>2</v>
      </c>
      <c r="F113" s="233">
        <v>3</v>
      </c>
      <c r="G113" s="233">
        <v>0</v>
      </c>
      <c r="H113" s="233">
        <v>0</v>
      </c>
      <c r="I113" s="233">
        <v>0</v>
      </c>
      <c r="J113" s="233">
        <v>0</v>
      </c>
      <c r="K113" s="233">
        <v>0</v>
      </c>
      <c r="L113" s="233">
        <v>25</v>
      </c>
      <c r="M113" s="233">
        <v>66</v>
      </c>
      <c r="N113" s="234">
        <v>110854</v>
      </c>
      <c r="O113" s="234">
        <v>78504</v>
      </c>
      <c r="P113" s="234">
        <v>32350</v>
      </c>
      <c r="Q113" s="235">
        <v>0</v>
      </c>
    </row>
    <row r="114" spans="1:17">
      <c r="A114" s="246" t="s">
        <v>434</v>
      </c>
      <c r="B114" s="247" t="s">
        <v>545</v>
      </c>
      <c r="C114" s="232">
        <v>12</v>
      </c>
      <c r="D114" s="233">
        <v>7</v>
      </c>
      <c r="E114" s="233">
        <v>3</v>
      </c>
      <c r="F114" s="233">
        <v>1</v>
      </c>
      <c r="G114" s="233">
        <v>1</v>
      </c>
      <c r="H114" s="233">
        <v>0</v>
      </c>
      <c r="I114" s="233">
        <v>0</v>
      </c>
      <c r="J114" s="233">
        <v>0</v>
      </c>
      <c r="K114" s="233">
        <v>0</v>
      </c>
      <c r="L114" s="233">
        <v>41</v>
      </c>
      <c r="M114" s="233">
        <v>203</v>
      </c>
      <c r="N114" s="234">
        <v>127283</v>
      </c>
      <c r="O114" s="234">
        <v>115074</v>
      </c>
      <c r="P114" s="234">
        <v>12209</v>
      </c>
      <c r="Q114" s="235">
        <v>0</v>
      </c>
    </row>
    <row r="115" spans="1:17">
      <c r="A115" s="246" t="s">
        <v>434</v>
      </c>
      <c r="B115" s="247" t="s">
        <v>546</v>
      </c>
      <c r="C115" s="232">
        <v>4</v>
      </c>
      <c r="D115" s="233">
        <v>0</v>
      </c>
      <c r="E115" s="233">
        <v>2</v>
      </c>
      <c r="F115" s="233">
        <v>1</v>
      </c>
      <c r="G115" s="233">
        <v>0</v>
      </c>
      <c r="H115" s="233">
        <v>0</v>
      </c>
      <c r="I115" s="233">
        <v>1</v>
      </c>
      <c r="J115" s="233">
        <v>0</v>
      </c>
      <c r="K115" s="233">
        <v>0</v>
      </c>
      <c r="L115" s="233">
        <v>49</v>
      </c>
      <c r="M115" s="233">
        <v>78</v>
      </c>
      <c r="N115" s="234">
        <v>34225</v>
      </c>
      <c r="O115" s="234">
        <v>0</v>
      </c>
      <c r="P115" s="234">
        <v>34225</v>
      </c>
      <c r="Q115" s="235">
        <v>120</v>
      </c>
    </row>
    <row r="116" spans="1:17">
      <c r="A116" s="246" t="s">
        <v>434</v>
      </c>
      <c r="B116" s="247" t="s">
        <v>547</v>
      </c>
      <c r="C116" s="232">
        <v>5</v>
      </c>
      <c r="D116" s="233">
        <v>2</v>
      </c>
      <c r="E116" s="233">
        <v>0</v>
      </c>
      <c r="F116" s="233">
        <v>3</v>
      </c>
      <c r="G116" s="233">
        <v>0</v>
      </c>
      <c r="H116" s="233">
        <v>0</v>
      </c>
      <c r="I116" s="233">
        <v>0</v>
      </c>
      <c r="J116" s="233">
        <v>0</v>
      </c>
      <c r="K116" s="233">
        <v>0</v>
      </c>
      <c r="L116" s="233">
        <v>18</v>
      </c>
      <c r="M116" s="233">
        <v>130</v>
      </c>
      <c r="N116" s="234">
        <v>12945</v>
      </c>
      <c r="O116" s="234">
        <v>7911</v>
      </c>
      <c r="P116" s="234">
        <v>5034</v>
      </c>
      <c r="Q116" s="235">
        <v>1361</v>
      </c>
    </row>
    <row r="117" spans="1:17">
      <c r="A117" s="249" t="s">
        <v>434</v>
      </c>
      <c r="B117" s="256" t="s">
        <v>548</v>
      </c>
      <c r="C117" s="239">
        <v>7</v>
      </c>
      <c r="D117" s="240">
        <v>6</v>
      </c>
      <c r="E117" s="240">
        <v>0</v>
      </c>
      <c r="F117" s="240">
        <v>0</v>
      </c>
      <c r="G117" s="240">
        <v>1</v>
      </c>
      <c r="H117" s="240">
        <v>0</v>
      </c>
      <c r="I117" s="240">
        <v>0</v>
      </c>
      <c r="J117" s="240">
        <v>0</v>
      </c>
      <c r="K117" s="240">
        <v>0</v>
      </c>
      <c r="L117" s="240">
        <v>19</v>
      </c>
      <c r="M117" s="240">
        <v>216</v>
      </c>
      <c r="N117" s="257">
        <v>17860</v>
      </c>
      <c r="O117" s="257">
        <v>0</v>
      </c>
      <c r="P117" s="257">
        <v>17860</v>
      </c>
      <c r="Q117" s="258">
        <v>400</v>
      </c>
    </row>
    <row r="118" spans="1:17">
      <c r="A118" s="246" t="s">
        <v>549</v>
      </c>
      <c r="B118" s="247" t="s">
        <v>550</v>
      </c>
      <c r="C118" s="232">
        <v>17</v>
      </c>
      <c r="D118" s="233">
        <v>2</v>
      </c>
      <c r="E118" s="233">
        <v>3</v>
      </c>
      <c r="F118" s="233">
        <v>6</v>
      </c>
      <c r="G118" s="233">
        <v>2</v>
      </c>
      <c r="H118" s="233">
        <v>2</v>
      </c>
      <c r="I118" s="233">
        <v>1</v>
      </c>
      <c r="J118" s="233">
        <v>1</v>
      </c>
      <c r="K118" s="233">
        <v>0</v>
      </c>
      <c r="L118" s="233">
        <v>266</v>
      </c>
      <c r="M118" s="233">
        <v>3716</v>
      </c>
      <c r="N118" s="234">
        <v>608262</v>
      </c>
      <c r="O118" s="234">
        <v>83999</v>
      </c>
      <c r="P118" s="234">
        <v>524263</v>
      </c>
      <c r="Q118" s="235">
        <v>22317</v>
      </c>
    </row>
    <row r="119" spans="1:17">
      <c r="A119" s="246" t="s">
        <v>549</v>
      </c>
      <c r="B119" s="247" t="s">
        <v>551</v>
      </c>
      <c r="C119" s="232">
        <v>12</v>
      </c>
      <c r="D119" s="233">
        <v>11</v>
      </c>
      <c r="E119" s="233">
        <v>1</v>
      </c>
      <c r="F119" s="233">
        <v>0</v>
      </c>
      <c r="G119" s="233">
        <v>0</v>
      </c>
      <c r="H119" s="233">
        <v>0</v>
      </c>
      <c r="I119" s="233">
        <v>0</v>
      </c>
      <c r="J119" s="233">
        <v>0</v>
      </c>
      <c r="K119" s="233">
        <v>0</v>
      </c>
      <c r="L119" s="233">
        <v>19</v>
      </c>
      <c r="M119" s="233">
        <v>0</v>
      </c>
      <c r="N119" s="234">
        <v>27372</v>
      </c>
      <c r="O119" s="234">
        <v>19384</v>
      </c>
      <c r="P119" s="234">
        <v>7988</v>
      </c>
      <c r="Q119" s="235">
        <v>768</v>
      </c>
    </row>
    <row r="120" spans="1:17" ht="40.5">
      <c r="A120" s="246" t="s">
        <v>549</v>
      </c>
      <c r="B120" s="247" t="s">
        <v>552</v>
      </c>
      <c r="C120" s="232">
        <v>6</v>
      </c>
      <c r="D120" s="233">
        <v>1</v>
      </c>
      <c r="E120" s="233">
        <v>3</v>
      </c>
      <c r="F120" s="233">
        <v>0</v>
      </c>
      <c r="G120" s="233">
        <v>0</v>
      </c>
      <c r="H120" s="233">
        <v>1</v>
      </c>
      <c r="I120" s="233">
        <v>1</v>
      </c>
      <c r="J120" s="233">
        <v>0</v>
      </c>
      <c r="K120" s="233">
        <v>0</v>
      </c>
      <c r="L120" s="233">
        <v>82</v>
      </c>
      <c r="M120" s="233">
        <v>778</v>
      </c>
      <c r="N120" s="234">
        <v>285403</v>
      </c>
      <c r="O120" s="234">
        <v>4347</v>
      </c>
      <c r="P120" s="234">
        <v>281056</v>
      </c>
      <c r="Q120" s="235">
        <v>20492</v>
      </c>
    </row>
    <row r="121" spans="1:17">
      <c r="A121" s="246" t="s">
        <v>549</v>
      </c>
      <c r="B121" s="247" t="s">
        <v>553</v>
      </c>
      <c r="C121" s="232">
        <v>24</v>
      </c>
      <c r="D121" s="233">
        <v>9</v>
      </c>
      <c r="E121" s="233">
        <v>6</v>
      </c>
      <c r="F121" s="233">
        <v>4</v>
      </c>
      <c r="G121" s="233">
        <v>5</v>
      </c>
      <c r="H121" s="233">
        <v>0</v>
      </c>
      <c r="I121" s="233">
        <v>0</v>
      </c>
      <c r="J121" s="233">
        <v>0</v>
      </c>
      <c r="K121" s="233">
        <v>0</v>
      </c>
      <c r="L121" s="233">
        <v>131</v>
      </c>
      <c r="M121" s="233">
        <v>1954</v>
      </c>
      <c r="N121" s="234">
        <v>211296</v>
      </c>
      <c r="O121" s="234">
        <v>37177</v>
      </c>
      <c r="P121" s="234">
        <v>174119</v>
      </c>
      <c r="Q121" s="235">
        <v>3687</v>
      </c>
    </row>
    <row r="122" spans="1:17" ht="27">
      <c r="A122" s="246" t="s">
        <v>549</v>
      </c>
      <c r="B122" s="247" t="s">
        <v>554</v>
      </c>
      <c r="C122" s="232">
        <v>13</v>
      </c>
      <c r="D122" s="233">
        <v>7</v>
      </c>
      <c r="E122" s="233">
        <v>3</v>
      </c>
      <c r="F122" s="233">
        <v>2</v>
      </c>
      <c r="G122" s="233">
        <v>1</v>
      </c>
      <c r="H122" s="233">
        <v>0</v>
      </c>
      <c r="I122" s="233">
        <v>0</v>
      </c>
      <c r="J122" s="233">
        <v>0</v>
      </c>
      <c r="K122" s="233">
        <v>0</v>
      </c>
      <c r="L122" s="233">
        <v>41</v>
      </c>
      <c r="M122" s="233">
        <v>364</v>
      </c>
      <c r="N122" s="234">
        <v>115810</v>
      </c>
      <c r="O122" s="234">
        <v>46806</v>
      </c>
      <c r="P122" s="234">
        <v>69004</v>
      </c>
      <c r="Q122" s="235">
        <v>253</v>
      </c>
    </row>
    <row r="123" spans="1:17">
      <c r="A123" s="246" t="s">
        <v>549</v>
      </c>
      <c r="B123" s="247" t="s">
        <v>555</v>
      </c>
      <c r="C123" s="232">
        <v>34</v>
      </c>
      <c r="D123" s="233">
        <v>6</v>
      </c>
      <c r="E123" s="233">
        <v>7</v>
      </c>
      <c r="F123" s="233">
        <v>9</v>
      </c>
      <c r="G123" s="233">
        <v>11</v>
      </c>
      <c r="H123" s="233">
        <v>0</v>
      </c>
      <c r="I123" s="233">
        <v>1</v>
      </c>
      <c r="J123" s="233">
        <v>0</v>
      </c>
      <c r="K123" s="233">
        <v>0</v>
      </c>
      <c r="L123" s="233">
        <v>280</v>
      </c>
      <c r="M123" s="233">
        <v>7992</v>
      </c>
      <c r="N123" s="234">
        <v>861581</v>
      </c>
      <c r="O123" s="234">
        <v>355340</v>
      </c>
      <c r="P123" s="234">
        <v>506241</v>
      </c>
      <c r="Q123" s="235">
        <v>28746</v>
      </c>
    </row>
    <row r="124" spans="1:17" ht="27">
      <c r="A124" s="246" t="s">
        <v>549</v>
      </c>
      <c r="B124" s="247" t="s">
        <v>556</v>
      </c>
      <c r="C124" s="232">
        <v>16</v>
      </c>
      <c r="D124" s="233">
        <v>3</v>
      </c>
      <c r="E124" s="233">
        <v>2</v>
      </c>
      <c r="F124" s="233">
        <v>4</v>
      </c>
      <c r="G124" s="233">
        <v>4</v>
      </c>
      <c r="H124" s="233">
        <v>0</v>
      </c>
      <c r="I124" s="233">
        <v>1</v>
      </c>
      <c r="J124" s="233">
        <v>2</v>
      </c>
      <c r="K124" s="233">
        <v>0</v>
      </c>
      <c r="L124" s="233">
        <v>290</v>
      </c>
      <c r="M124" s="233">
        <v>4969</v>
      </c>
      <c r="N124" s="234">
        <v>1932624</v>
      </c>
      <c r="O124" s="234">
        <v>1695732</v>
      </c>
      <c r="P124" s="234">
        <v>236892</v>
      </c>
      <c r="Q124" s="235">
        <v>25487</v>
      </c>
    </row>
    <row r="125" spans="1:17">
      <c r="A125" s="246" t="s">
        <v>549</v>
      </c>
      <c r="B125" s="247" t="s">
        <v>557</v>
      </c>
      <c r="C125" s="232">
        <v>27</v>
      </c>
      <c r="D125" s="233">
        <v>15</v>
      </c>
      <c r="E125" s="233">
        <v>4</v>
      </c>
      <c r="F125" s="233">
        <v>3</v>
      </c>
      <c r="G125" s="233">
        <v>4</v>
      </c>
      <c r="H125" s="233">
        <v>1</v>
      </c>
      <c r="I125" s="233">
        <v>0</v>
      </c>
      <c r="J125" s="233">
        <v>0</v>
      </c>
      <c r="K125" s="233">
        <v>0</v>
      </c>
      <c r="L125" s="233">
        <v>134</v>
      </c>
      <c r="M125" s="233">
        <v>5588</v>
      </c>
      <c r="N125" s="234">
        <v>307505</v>
      </c>
      <c r="O125" s="234">
        <v>145935</v>
      </c>
      <c r="P125" s="234">
        <v>161570</v>
      </c>
      <c r="Q125" s="235">
        <v>15037</v>
      </c>
    </row>
    <row r="126" spans="1:17">
      <c r="A126" s="246" t="s">
        <v>549</v>
      </c>
      <c r="B126" s="247" t="s">
        <v>558</v>
      </c>
      <c r="C126" s="232">
        <v>9</v>
      </c>
      <c r="D126" s="233">
        <v>5</v>
      </c>
      <c r="E126" s="233">
        <v>2</v>
      </c>
      <c r="F126" s="233">
        <v>1</v>
      </c>
      <c r="G126" s="233">
        <v>1</v>
      </c>
      <c r="H126" s="233">
        <v>0</v>
      </c>
      <c r="I126" s="233">
        <v>0</v>
      </c>
      <c r="J126" s="233">
        <v>0</v>
      </c>
      <c r="K126" s="233">
        <v>0</v>
      </c>
      <c r="L126" s="233">
        <v>38</v>
      </c>
      <c r="M126" s="233">
        <v>0</v>
      </c>
      <c r="N126" s="234">
        <v>344234</v>
      </c>
      <c r="O126" s="234">
        <v>326977</v>
      </c>
      <c r="P126" s="234">
        <v>17257</v>
      </c>
      <c r="Q126" s="235">
        <v>4021</v>
      </c>
    </row>
    <row r="127" spans="1:17">
      <c r="A127" s="246" t="s">
        <v>549</v>
      </c>
      <c r="B127" s="247" t="s">
        <v>559</v>
      </c>
      <c r="C127" s="232">
        <v>28</v>
      </c>
      <c r="D127" s="233">
        <v>7</v>
      </c>
      <c r="E127" s="233">
        <v>9</v>
      </c>
      <c r="F127" s="233">
        <v>3</v>
      </c>
      <c r="G127" s="233">
        <v>5</v>
      </c>
      <c r="H127" s="233">
        <v>2</v>
      </c>
      <c r="I127" s="233">
        <v>1</v>
      </c>
      <c r="J127" s="233">
        <v>0</v>
      </c>
      <c r="K127" s="233">
        <v>1</v>
      </c>
      <c r="L127" s="233">
        <v>316</v>
      </c>
      <c r="M127" s="233">
        <v>9796</v>
      </c>
      <c r="N127" s="234">
        <v>891552</v>
      </c>
      <c r="O127" s="234">
        <v>318810</v>
      </c>
      <c r="P127" s="234">
        <v>572742</v>
      </c>
      <c r="Q127" s="235">
        <v>25973</v>
      </c>
    </row>
    <row r="128" spans="1:17">
      <c r="A128" s="249" t="s">
        <v>549</v>
      </c>
      <c r="B128" s="256" t="s">
        <v>560</v>
      </c>
      <c r="C128" s="239">
        <v>9</v>
      </c>
      <c r="D128" s="240">
        <v>4</v>
      </c>
      <c r="E128" s="240">
        <v>2</v>
      </c>
      <c r="F128" s="240">
        <v>0</v>
      </c>
      <c r="G128" s="240">
        <v>1</v>
      </c>
      <c r="H128" s="240">
        <v>2</v>
      </c>
      <c r="I128" s="240">
        <v>0</v>
      </c>
      <c r="J128" s="240">
        <v>0</v>
      </c>
      <c r="K128" s="240">
        <v>0</v>
      </c>
      <c r="L128" s="240">
        <v>69</v>
      </c>
      <c r="M128" s="240">
        <v>23</v>
      </c>
      <c r="N128" s="257">
        <v>326362</v>
      </c>
      <c r="O128" s="257">
        <v>320251</v>
      </c>
      <c r="P128" s="257">
        <v>6111</v>
      </c>
      <c r="Q128" s="258">
        <v>1610</v>
      </c>
    </row>
    <row r="129" spans="1:17" ht="27">
      <c r="A129" s="246" t="s">
        <v>561</v>
      </c>
      <c r="B129" s="247" t="s">
        <v>562</v>
      </c>
      <c r="C129" s="232">
        <v>10</v>
      </c>
      <c r="D129" s="233">
        <v>4</v>
      </c>
      <c r="E129" s="233">
        <v>1</v>
      </c>
      <c r="F129" s="233">
        <v>2</v>
      </c>
      <c r="G129" s="233">
        <v>3</v>
      </c>
      <c r="H129" s="233">
        <v>0</v>
      </c>
      <c r="I129" s="233">
        <v>0</v>
      </c>
      <c r="J129" s="233">
        <v>0</v>
      </c>
      <c r="K129" s="233">
        <v>0</v>
      </c>
      <c r="L129" s="233">
        <v>60</v>
      </c>
      <c r="M129" s="233">
        <v>2648</v>
      </c>
      <c r="N129" s="234">
        <v>175299</v>
      </c>
      <c r="O129" s="234">
        <v>12827</v>
      </c>
      <c r="P129" s="234">
        <v>162472</v>
      </c>
      <c r="Q129" s="235">
        <v>10636</v>
      </c>
    </row>
    <row r="130" spans="1:17">
      <c r="A130" s="246" t="s">
        <v>561</v>
      </c>
      <c r="B130" s="247" t="s">
        <v>563</v>
      </c>
      <c r="C130" s="232">
        <v>11</v>
      </c>
      <c r="D130" s="233">
        <v>4</v>
      </c>
      <c r="E130" s="233">
        <v>3</v>
      </c>
      <c r="F130" s="233">
        <v>1</v>
      </c>
      <c r="G130" s="233">
        <v>2</v>
      </c>
      <c r="H130" s="233">
        <v>0</v>
      </c>
      <c r="I130" s="233">
        <v>1</v>
      </c>
      <c r="J130" s="233">
        <v>0</v>
      </c>
      <c r="K130" s="233">
        <v>0</v>
      </c>
      <c r="L130" s="233">
        <v>91</v>
      </c>
      <c r="M130" s="233">
        <v>0</v>
      </c>
      <c r="N130" s="234">
        <v>268426</v>
      </c>
      <c r="O130" s="234">
        <v>257653</v>
      </c>
      <c r="P130" s="234">
        <v>10773</v>
      </c>
      <c r="Q130" s="235">
        <v>22662</v>
      </c>
    </row>
    <row r="131" spans="1:17">
      <c r="A131" s="249" t="s">
        <v>561</v>
      </c>
      <c r="B131" s="256" t="s">
        <v>564</v>
      </c>
      <c r="C131" s="239">
        <v>15</v>
      </c>
      <c r="D131" s="240">
        <v>10</v>
      </c>
      <c r="E131" s="240">
        <v>1</v>
      </c>
      <c r="F131" s="240">
        <v>4</v>
      </c>
      <c r="G131" s="240">
        <v>0</v>
      </c>
      <c r="H131" s="240">
        <v>0</v>
      </c>
      <c r="I131" s="240">
        <v>0</v>
      </c>
      <c r="J131" s="240">
        <v>0</v>
      </c>
      <c r="K131" s="240">
        <v>0</v>
      </c>
      <c r="L131" s="240">
        <v>41</v>
      </c>
      <c r="M131" s="240">
        <v>181</v>
      </c>
      <c r="N131" s="257">
        <v>90530</v>
      </c>
      <c r="O131" s="257">
        <v>48606</v>
      </c>
      <c r="P131" s="257">
        <v>41924</v>
      </c>
      <c r="Q131" s="258">
        <v>1815</v>
      </c>
    </row>
    <row r="132" spans="1:17" ht="27">
      <c r="A132" s="246" t="s">
        <v>565</v>
      </c>
      <c r="B132" s="247" t="s">
        <v>566</v>
      </c>
      <c r="C132" s="232">
        <v>20</v>
      </c>
      <c r="D132" s="233">
        <v>11</v>
      </c>
      <c r="E132" s="233">
        <v>4</v>
      </c>
      <c r="F132" s="233">
        <v>3</v>
      </c>
      <c r="G132" s="233">
        <v>1</v>
      </c>
      <c r="H132" s="233">
        <v>1</v>
      </c>
      <c r="I132" s="233">
        <v>0</v>
      </c>
      <c r="J132" s="233">
        <v>0</v>
      </c>
      <c r="K132" s="233">
        <v>0</v>
      </c>
      <c r="L132" s="233">
        <v>86</v>
      </c>
      <c r="M132" s="233">
        <v>547</v>
      </c>
      <c r="N132" s="234">
        <v>120932</v>
      </c>
      <c r="O132" s="234">
        <v>27414</v>
      </c>
      <c r="P132" s="234">
        <v>93518</v>
      </c>
      <c r="Q132" s="235">
        <v>9918</v>
      </c>
    </row>
    <row r="133" spans="1:17" ht="27">
      <c r="A133" s="249" t="s">
        <v>565</v>
      </c>
      <c r="B133" s="256" t="s">
        <v>567</v>
      </c>
      <c r="C133" s="239">
        <v>14</v>
      </c>
      <c r="D133" s="240">
        <v>4</v>
      </c>
      <c r="E133" s="240">
        <v>2</v>
      </c>
      <c r="F133" s="240">
        <v>5</v>
      </c>
      <c r="G133" s="240">
        <v>3</v>
      </c>
      <c r="H133" s="240">
        <v>0</v>
      </c>
      <c r="I133" s="240">
        <v>0</v>
      </c>
      <c r="J133" s="240">
        <v>0</v>
      </c>
      <c r="K133" s="240">
        <v>0</v>
      </c>
      <c r="L133" s="240">
        <v>74</v>
      </c>
      <c r="M133" s="240">
        <v>817</v>
      </c>
      <c r="N133" s="257">
        <v>194075</v>
      </c>
      <c r="O133" s="257">
        <v>75014</v>
      </c>
      <c r="P133" s="257">
        <v>119061</v>
      </c>
      <c r="Q133" s="258">
        <v>611</v>
      </c>
    </row>
    <row r="134" spans="1:17">
      <c r="A134" s="259" t="s">
        <v>568</v>
      </c>
      <c r="B134" s="260" t="s">
        <v>569</v>
      </c>
      <c r="C134" s="261">
        <v>10</v>
      </c>
      <c r="D134" s="262">
        <v>2</v>
      </c>
      <c r="E134" s="262">
        <v>3</v>
      </c>
      <c r="F134" s="262">
        <v>2</v>
      </c>
      <c r="G134" s="262">
        <v>2</v>
      </c>
      <c r="H134" s="262">
        <v>1</v>
      </c>
      <c r="I134" s="262">
        <v>0</v>
      </c>
      <c r="J134" s="262">
        <v>0</v>
      </c>
      <c r="K134" s="262">
        <v>0</v>
      </c>
      <c r="L134" s="262">
        <v>78</v>
      </c>
      <c r="M134" s="262">
        <v>111</v>
      </c>
      <c r="N134" s="263">
        <v>248195</v>
      </c>
      <c r="O134" s="263">
        <v>70602</v>
      </c>
      <c r="P134" s="263">
        <v>177593</v>
      </c>
      <c r="Q134" s="264">
        <v>15348</v>
      </c>
    </row>
    <row r="135" spans="1:17">
      <c r="A135" s="246" t="s">
        <v>570</v>
      </c>
      <c r="B135" s="247" t="s">
        <v>571</v>
      </c>
      <c r="C135" s="232">
        <v>32</v>
      </c>
      <c r="D135" s="233">
        <v>10</v>
      </c>
      <c r="E135" s="233">
        <v>8</v>
      </c>
      <c r="F135" s="233">
        <v>6</v>
      </c>
      <c r="G135" s="233">
        <v>4</v>
      </c>
      <c r="H135" s="233">
        <v>1</v>
      </c>
      <c r="I135" s="233">
        <v>3</v>
      </c>
      <c r="J135" s="233">
        <v>0</v>
      </c>
      <c r="K135" s="233">
        <v>0</v>
      </c>
      <c r="L135" s="233">
        <v>271</v>
      </c>
      <c r="M135" s="233">
        <v>455</v>
      </c>
      <c r="N135" s="234">
        <v>1044860</v>
      </c>
      <c r="O135" s="234">
        <v>789902</v>
      </c>
      <c r="P135" s="234">
        <v>254958</v>
      </c>
      <c r="Q135" s="235">
        <v>34998</v>
      </c>
    </row>
    <row r="136" spans="1:17" ht="27">
      <c r="A136" s="246" t="s">
        <v>570</v>
      </c>
      <c r="B136" s="247" t="s">
        <v>572</v>
      </c>
      <c r="C136" s="232">
        <v>7</v>
      </c>
      <c r="D136" s="233">
        <v>4</v>
      </c>
      <c r="E136" s="233">
        <v>2</v>
      </c>
      <c r="F136" s="233">
        <v>1</v>
      </c>
      <c r="G136" s="233">
        <v>0</v>
      </c>
      <c r="H136" s="233">
        <v>0</v>
      </c>
      <c r="I136" s="233">
        <v>0</v>
      </c>
      <c r="J136" s="233">
        <v>0</v>
      </c>
      <c r="K136" s="233">
        <v>0</v>
      </c>
      <c r="L136" s="233">
        <v>18</v>
      </c>
      <c r="M136" s="233">
        <v>0</v>
      </c>
      <c r="N136" s="234">
        <v>56017</v>
      </c>
      <c r="O136" s="234">
        <v>54629</v>
      </c>
      <c r="P136" s="234">
        <v>1388</v>
      </c>
      <c r="Q136" s="235">
        <v>0</v>
      </c>
    </row>
    <row r="137" spans="1:17" ht="27">
      <c r="A137" s="246" t="s">
        <v>570</v>
      </c>
      <c r="B137" s="247" t="s">
        <v>573</v>
      </c>
      <c r="C137" s="232">
        <v>14</v>
      </c>
      <c r="D137" s="233">
        <v>4</v>
      </c>
      <c r="E137" s="233">
        <v>3</v>
      </c>
      <c r="F137" s="233">
        <v>4</v>
      </c>
      <c r="G137" s="233">
        <v>3</v>
      </c>
      <c r="H137" s="233">
        <v>0</v>
      </c>
      <c r="I137" s="233">
        <v>0</v>
      </c>
      <c r="J137" s="233">
        <v>0</v>
      </c>
      <c r="K137" s="233">
        <v>0</v>
      </c>
      <c r="L137" s="233">
        <v>80</v>
      </c>
      <c r="M137" s="233">
        <v>1462</v>
      </c>
      <c r="N137" s="234">
        <v>156376</v>
      </c>
      <c r="O137" s="234">
        <v>26001</v>
      </c>
      <c r="P137" s="234">
        <v>130375</v>
      </c>
      <c r="Q137" s="235">
        <v>2166</v>
      </c>
    </row>
    <row r="138" spans="1:17" ht="40.5">
      <c r="A138" s="246" t="s">
        <v>570</v>
      </c>
      <c r="B138" s="247" t="s">
        <v>574</v>
      </c>
      <c r="C138" s="232">
        <v>16</v>
      </c>
      <c r="D138" s="233">
        <v>7</v>
      </c>
      <c r="E138" s="233">
        <v>5</v>
      </c>
      <c r="F138" s="233">
        <v>4</v>
      </c>
      <c r="G138" s="233">
        <v>0</v>
      </c>
      <c r="H138" s="233">
        <v>0</v>
      </c>
      <c r="I138" s="233">
        <v>0</v>
      </c>
      <c r="J138" s="233">
        <v>0</v>
      </c>
      <c r="K138" s="233">
        <v>0</v>
      </c>
      <c r="L138" s="233">
        <v>54</v>
      </c>
      <c r="M138" s="233">
        <v>657</v>
      </c>
      <c r="N138" s="234">
        <v>101369</v>
      </c>
      <c r="O138" s="234">
        <v>35009</v>
      </c>
      <c r="P138" s="234">
        <v>66360</v>
      </c>
      <c r="Q138" s="235">
        <v>8064</v>
      </c>
    </row>
    <row r="139" spans="1:17">
      <c r="A139" s="246" t="s">
        <v>570</v>
      </c>
      <c r="B139" s="247" t="s">
        <v>575</v>
      </c>
      <c r="C139" s="232">
        <v>17</v>
      </c>
      <c r="D139" s="233">
        <v>1</v>
      </c>
      <c r="E139" s="233">
        <v>4</v>
      </c>
      <c r="F139" s="233">
        <v>3</v>
      </c>
      <c r="G139" s="233">
        <v>5</v>
      </c>
      <c r="H139" s="233">
        <v>1</v>
      </c>
      <c r="I139" s="233">
        <v>2</v>
      </c>
      <c r="J139" s="233">
        <v>1</v>
      </c>
      <c r="K139" s="233">
        <v>0</v>
      </c>
      <c r="L139" s="233">
        <v>270</v>
      </c>
      <c r="M139" s="233">
        <v>16200</v>
      </c>
      <c r="N139" s="234">
        <v>892138</v>
      </c>
      <c r="O139" s="234">
        <v>54652</v>
      </c>
      <c r="P139" s="234">
        <v>837486</v>
      </c>
      <c r="Q139" s="235">
        <v>1654</v>
      </c>
    </row>
    <row r="140" spans="1:17" ht="27">
      <c r="A140" s="249" t="s">
        <v>570</v>
      </c>
      <c r="B140" s="256" t="s">
        <v>576</v>
      </c>
      <c r="C140" s="239">
        <v>4</v>
      </c>
      <c r="D140" s="240">
        <v>0</v>
      </c>
      <c r="E140" s="240">
        <v>2</v>
      </c>
      <c r="F140" s="240">
        <v>0</v>
      </c>
      <c r="G140" s="240">
        <v>2</v>
      </c>
      <c r="H140" s="240">
        <v>0</v>
      </c>
      <c r="I140" s="240">
        <v>0</v>
      </c>
      <c r="J140" s="240">
        <v>0</v>
      </c>
      <c r="K140" s="240">
        <v>0</v>
      </c>
      <c r="L140" s="240">
        <v>28</v>
      </c>
      <c r="M140" s="240">
        <v>160</v>
      </c>
      <c r="N140" s="257">
        <v>23837</v>
      </c>
      <c r="O140" s="257">
        <v>9835</v>
      </c>
      <c r="P140" s="257">
        <v>14002</v>
      </c>
      <c r="Q140" s="258">
        <v>3764</v>
      </c>
    </row>
    <row r="141" spans="1:17" ht="40.5">
      <c r="A141" s="246" t="s">
        <v>577</v>
      </c>
      <c r="B141" s="247" t="s">
        <v>578</v>
      </c>
      <c r="C141" s="232">
        <v>5</v>
      </c>
      <c r="D141" s="233">
        <v>0</v>
      </c>
      <c r="E141" s="233">
        <v>2</v>
      </c>
      <c r="F141" s="233">
        <v>1</v>
      </c>
      <c r="G141" s="233">
        <v>2</v>
      </c>
      <c r="H141" s="233">
        <v>0</v>
      </c>
      <c r="I141" s="233">
        <v>0</v>
      </c>
      <c r="J141" s="233">
        <v>0</v>
      </c>
      <c r="K141" s="233">
        <v>0</v>
      </c>
      <c r="L141" s="233">
        <v>35</v>
      </c>
      <c r="M141" s="233">
        <v>531</v>
      </c>
      <c r="N141" s="234">
        <v>79574</v>
      </c>
      <c r="O141" s="234">
        <v>19787</v>
      </c>
      <c r="P141" s="234">
        <v>59787</v>
      </c>
      <c r="Q141" s="235">
        <v>7310</v>
      </c>
    </row>
    <row r="142" spans="1:17" ht="27">
      <c r="A142" s="249" t="s">
        <v>577</v>
      </c>
      <c r="B142" s="256" t="s">
        <v>579</v>
      </c>
      <c r="C142" s="239">
        <v>21</v>
      </c>
      <c r="D142" s="240">
        <v>8</v>
      </c>
      <c r="E142" s="240">
        <v>3</v>
      </c>
      <c r="F142" s="240">
        <v>4</v>
      </c>
      <c r="G142" s="240">
        <v>4</v>
      </c>
      <c r="H142" s="240">
        <v>2</v>
      </c>
      <c r="I142" s="240">
        <v>0</v>
      </c>
      <c r="J142" s="240">
        <v>0</v>
      </c>
      <c r="K142" s="240">
        <v>0</v>
      </c>
      <c r="L142" s="240">
        <v>143</v>
      </c>
      <c r="M142" s="240">
        <v>118</v>
      </c>
      <c r="N142" s="257">
        <v>648763</v>
      </c>
      <c r="O142" s="257">
        <v>455343</v>
      </c>
      <c r="P142" s="257">
        <v>193420</v>
      </c>
      <c r="Q142" s="258">
        <v>9718</v>
      </c>
    </row>
    <row r="143" spans="1:17">
      <c r="A143" s="246" t="s">
        <v>580</v>
      </c>
      <c r="B143" s="247" t="s">
        <v>581</v>
      </c>
      <c r="C143" s="232">
        <v>8</v>
      </c>
      <c r="D143" s="233">
        <v>2</v>
      </c>
      <c r="E143" s="233">
        <v>4</v>
      </c>
      <c r="F143" s="233">
        <v>2</v>
      </c>
      <c r="G143" s="233">
        <v>0</v>
      </c>
      <c r="H143" s="233">
        <v>0</v>
      </c>
      <c r="I143" s="233">
        <v>0</v>
      </c>
      <c r="J143" s="233">
        <v>0</v>
      </c>
      <c r="K143" s="233">
        <v>0</v>
      </c>
      <c r="L143" s="233">
        <v>29</v>
      </c>
      <c r="M143" s="233">
        <v>441</v>
      </c>
      <c r="N143" s="234">
        <v>214613</v>
      </c>
      <c r="O143" s="234">
        <v>200817</v>
      </c>
      <c r="P143" s="234">
        <v>13796</v>
      </c>
      <c r="Q143" s="235">
        <v>1836</v>
      </c>
    </row>
    <row r="144" spans="1:17">
      <c r="A144" s="246" t="s">
        <v>580</v>
      </c>
      <c r="B144" s="247" t="s">
        <v>582</v>
      </c>
      <c r="C144" s="232">
        <v>10</v>
      </c>
      <c r="D144" s="233">
        <v>4</v>
      </c>
      <c r="E144" s="233">
        <v>3</v>
      </c>
      <c r="F144" s="233">
        <v>2</v>
      </c>
      <c r="G144" s="233">
        <v>1</v>
      </c>
      <c r="H144" s="233">
        <v>0</v>
      </c>
      <c r="I144" s="233">
        <v>0</v>
      </c>
      <c r="J144" s="233">
        <v>0</v>
      </c>
      <c r="K144" s="233">
        <v>0</v>
      </c>
      <c r="L144" s="233">
        <v>42</v>
      </c>
      <c r="M144" s="233">
        <v>0</v>
      </c>
      <c r="N144" s="234">
        <v>123213</v>
      </c>
      <c r="O144" s="234">
        <v>66240</v>
      </c>
      <c r="P144" s="234">
        <v>56973</v>
      </c>
      <c r="Q144" s="235">
        <v>3125</v>
      </c>
    </row>
    <row r="145" spans="1:17">
      <c r="A145" s="246" t="s">
        <v>580</v>
      </c>
      <c r="B145" s="247" t="s">
        <v>583</v>
      </c>
      <c r="C145" s="232">
        <v>63</v>
      </c>
      <c r="D145" s="233">
        <v>14</v>
      </c>
      <c r="E145" s="233">
        <v>10</v>
      </c>
      <c r="F145" s="233">
        <v>11</v>
      </c>
      <c r="G145" s="233">
        <v>12</v>
      </c>
      <c r="H145" s="233">
        <v>9</v>
      </c>
      <c r="I145" s="233">
        <v>6</v>
      </c>
      <c r="J145" s="233">
        <v>1</v>
      </c>
      <c r="K145" s="233">
        <v>0</v>
      </c>
      <c r="L145" s="233">
        <v>791</v>
      </c>
      <c r="M145" s="233">
        <v>2080</v>
      </c>
      <c r="N145" s="234">
        <v>4816643</v>
      </c>
      <c r="O145" s="234">
        <v>3729159</v>
      </c>
      <c r="P145" s="234">
        <v>1087484</v>
      </c>
      <c r="Q145" s="235">
        <v>77378</v>
      </c>
    </row>
    <row r="146" spans="1:17">
      <c r="A146" s="249" t="s">
        <v>580</v>
      </c>
      <c r="B146" s="256" t="s">
        <v>584</v>
      </c>
      <c r="C146" s="239">
        <v>9</v>
      </c>
      <c r="D146" s="240">
        <v>4</v>
      </c>
      <c r="E146" s="240">
        <v>3</v>
      </c>
      <c r="F146" s="240">
        <v>2</v>
      </c>
      <c r="G146" s="240">
        <v>0</v>
      </c>
      <c r="H146" s="240">
        <v>0</v>
      </c>
      <c r="I146" s="240">
        <v>0</v>
      </c>
      <c r="J146" s="240">
        <v>0</v>
      </c>
      <c r="K146" s="240">
        <v>0</v>
      </c>
      <c r="L146" s="240">
        <v>31</v>
      </c>
      <c r="M146" s="240">
        <v>139</v>
      </c>
      <c r="N146" s="257">
        <v>82406</v>
      </c>
      <c r="O146" s="257">
        <v>11186</v>
      </c>
      <c r="P146" s="257">
        <v>71220</v>
      </c>
      <c r="Q146" s="258">
        <v>600</v>
      </c>
    </row>
    <row r="147" spans="1:17">
      <c r="A147" s="246" t="s">
        <v>585</v>
      </c>
      <c r="B147" s="247" t="s">
        <v>586</v>
      </c>
      <c r="C147" s="232">
        <v>18</v>
      </c>
      <c r="D147" s="233">
        <v>3</v>
      </c>
      <c r="E147" s="233">
        <v>4</v>
      </c>
      <c r="F147" s="233">
        <v>7</v>
      </c>
      <c r="G147" s="233">
        <v>2</v>
      </c>
      <c r="H147" s="233">
        <v>0</v>
      </c>
      <c r="I147" s="233">
        <v>1</v>
      </c>
      <c r="J147" s="233">
        <v>1</v>
      </c>
      <c r="K147" s="233">
        <v>0</v>
      </c>
      <c r="L147" s="233">
        <v>230</v>
      </c>
      <c r="M147" s="236" t="s">
        <v>510</v>
      </c>
      <c r="N147" s="237" t="s">
        <v>587</v>
      </c>
      <c r="O147" s="237" t="s">
        <v>587</v>
      </c>
      <c r="P147" s="237" t="s">
        <v>587</v>
      </c>
      <c r="Q147" s="238" t="s">
        <v>587</v>
      </c>
    </row>
    <row r="148" spans="1:17">
      <c r="A148" s="246" t="s">
        <v>585</v>
      </c>
      <c r="B148" s="247" t="s">
        <v>588</v>
      </c>
      <c r="C148" s="232">
        <v>26</v>
      </c>
      <c r="D148" s="233">
        <v>2</v>
      </c>
      <c r="E148" s="233">
        <v>5</v>
      </c>
      <c r="F148" s="233">
        <v>7</v>
      </c>
      <c r="G148" s="233">
        <v>2</v>
      </c>
      <c r="H148" s="233">
        <v>7</v>
      </c>
      <c r="I148" s="233">
        <v>2</v>
      </c>
      <c r="J148" s="233">
        <v>0</v>
      </c>
      <c r="K148" s="233">
        <v>1</v>
      </c>
      <c r="L148" s="233">
        <v>578</v>
      </c>
      <c r="M148" s="233">
        <v>120</v>
      </c>
      <c r="N148" s="234">
        <v>4410336</v>
      </c>
      <c r="O148" s="234">
        <v>4409796</v>
      </c>
      <c r="P148" s="234">
        <v>540</v>
      </c>
      <c r="Q148" s="235">
        <v>72408</v>
      </c>
    </row>
    <row r="149" spans="1:17">
      <c r="A149" s="246" t="s">
        <v>585</v>
      </c>
      <c r="B149" s="247" t="s">
        <v>589</v>
      </c>
      <c r="C149" s="232">
        <v>23</v>
      </c>
      <c r="D149" s="233">
        <v>1</v>
      </c>
      <c r="E149" s="233">
        <v>5</v>
      </c>
      <c r="F149" s="233">
        <v>7</v>
      </c>
      <c r="G149" s="233">
        <v>6</v>
      </c>
      <c r="H149" s="233">
        <v>3</v>
      </c>
      <c r="I149" s="233">
        <v>1</v>
      </c>
      <c r="J149" s="233">
        <v>0</v>
      </c>
      <c r="K149" s="233">
        <v>0</v>
      </c>
      <c r="L149" s="233">
        <v>260</v>
      </c>
      <c r="M149" s="233">
        <v>0</v>
      </c>
      <c r="N149" s="234">
        <v>961148</v>
      </c>
      <c r="O149" s="234">
        <v>958886</v>
      </c>
      <c r="P149" s="234">
        <v>2262</v>
      </c>
      <c r="Q149" s="235">
        <v>12287</v>
      </c>
    </row>
    <row r="150" spans="1:17">
      <c r="A150" s="246" t="s">
        <v>585</v>
      </c>
      <c r="B150" s="247" t="s">
        <v>590</v>
      </c>
      <c r="C150" s="232">
        <v>38</v>
      </c>
      <c r="D150" s="233">
        <v>4</v>
      </c>
      <c r="E150" s="233">
        <v>4</v>
      </c>
      <c r="F150" s="233">
        <v>10</v>
      </c>
      <c r="G150" s="233">
        <v>8</v>
      </c>
      <c r="H150" s="233">
        <v>6</v>
      </c>
      <c r="I150" s="233">
        <v>5</v>
      </c>
      <c r="J150" s="233">
        <v>0</v>
      </c>
      <c r="K150" s="233">
        <v>1</v>
      </c>
      <c r="L150" s="233">
        <v>782</v>
      </c>
      <c r="M150" s="233">
        <v>0</v>
      </c>
      <c r="N150" s="234">
        <v>4231565</v>
      </c>
      <c r="O150" s="234">
        <v>4142044</v>
      </c>
      <c r="P150" s="234">
        <v>89521</v>
      </c>
      <c r="Q150" s="235">
        <v>64897</v>
      </c>
    </row>
    <row r="151" spans="1:17">
      <c r="A151" s="246" t="s">
        <v>585</v>
      </c>
      <c r="B151" s="247" t="s">
        <v>591</v>
      </c>
      <c r="C151" s="232">
        <v>2</v>
      </c>
      <c r="D151" s="233">
        <v>0</v>
      </c>
      <c r="E151" s="233">
        <v>1</v>
      </c>
      <c r="F151" s="233">
        <v>1</v>
      </c>
      <c r="G151" s="233">
        <v>0</v>
      </c>
      <c r="H151" s="233">
        <v>0</v>
      </c>
      <c r="I151" s="233">
        <v>0</v>
      </c>
      <c r="J151" s="233">
        <v>0</v>
      </c>
      <c r="K151" s="233">
        <v>0</v>
      </c>
      <c r="L151" s="233">
        <v>12</v>
      </c>
      <c r="M151" s="236" t="s">
        <v>592</v>
      </c>
      <c r="N151" s="237" t="s">
        <v>587</v>
      </c>
      <c r="O151" s="237" t="s">
        <v>587</v>
      </c>
      <c r="P151" s="237" t="s">
        <v>587</v>
      </c>
      <c r="Q151" s="238" t="s">
        <v>587</v>
      </c>
    </row>
    <row r="152" spans="1:17" ht="67.5">
      <c r="A152" s="249" t="s">
        <v>585</v>
      </c>
      <c r="B152" s="256" t="s">
        <v>593</v>
      </c>
      <c r="C152" s="239">
        <v>34</v>
      </c>
      <c r="D152" s="240">
        <v>13</v>
      </c>
      <c r="E152" s="240">
        <v>4</v>
      </c>
      <c r="F152" s="240">
        <v>5</v>
      </c>
      <c r="G152" s="240">
        <v>6</v>
      </c>
      <c r="H152" s="240">
        <v>4</v>
      </c>
      <c r="I152" s="240">
        <v>1</v>
      </c>
      <c r="J152" s="240">
        <v>0</v>
      </c>
      <c r="K152" s="240">
        <v>1</v>
      </c>
      <c r="L152" s="240">
        <v>473</v>
      </c>
      <c r="M152" s="240">
        <v>1671</v>
      </c>
      <c r="N152" s="257">
        <v>1765941</v>
      </c>
      <c r="O152" s="257">
        <v>1252219</v>
      </c>
      <c r="P152" s="257">
        <v>513722</v>
      </c>
      <c r="Q152" s="258">
        <v>9110</v>
      </c>
    </row>
    <row r="153" spans="1:17">
      <c r="A153" s="246" t="s">
        <v>594</v>
      </c>
      <c r="B153" s="247" t="s">
        <v>595</v>
      </c>
      <c r="C153" s="232">
        <v>20</v>
      </c>
      <c r="D153" s="233">
        <v>8</v>
      </c>
      <c r="E153" s="233">
        <v>4</v>
      </c>
      <c r="F153" s="233">
        <v>5</v>
      </c>
      <c r="G153" s="233">
        <v>2</v>
      </c>
      <c r="H153" s="233">
        <v>0</v>
      </c>
      <c r="I153" s="233">
        <v>0</v>
      </c>
      <c r="J153" s="233">
        <v>1</v>
      </c>
      <c r="K153" s="233">
        <v>0</v>
      </c>
      <c r="L153" s="233">
        <v>173</v>
      </c>
      <c r="M153" s="233">
        <v>2115</v>
      </c>
      <c r="N153" s="234">
        <v>477115</v>
      </c>
      <c r="O153" s="234">
        <v>62412</v>
      </c>
      <c r="P153" s="234">
        <v>414703</v>
      </c>
      <c r="Q153" s="235">
        <v>27547</v>
      </c>
    </row>
    <row r="154" spans="1:17">
      <c r="A154" s="246" t="s">
        <v>594</v>
      </c>
      <c r="B154" s="247" t="s">
        <v>596</v>
      </c>
      <c r="C154" s="232">
        <v>7</v>
      </c>
      <c r="D154" s="233">
        <v>2</v>
      </c>
      <c r="E154" s="233">
        <v>1</v>
      </c>
      <c r="F154" s="233">
        <v>3</v>
      </c>
      <c r="G154" s="233">
        <v>1</v>
      </c>
      <c r="H154" s="233">
        <v>0</v>
      </c>
      <c r="I154" s="233">
        <v>0</v>
      </c>
      <c r="J154" s="233">
        <v>0</v>
      </c>
      <c r="K154" s="233">
        <v>0</v>
      </c>
      <c r="L154" s="233">
        <v>45</v>
      </c>
      <c r="M154" s="233">
        <v>121</v>
      </c>
      <c r="N154" s="234">
        <v>360688</v>
      </c>
      <c r="O154" s="234">
        <v>210115</v>
      </c>
      <c r="P154" s="234">
        <v>150573</v>
      </c>
      <c r="Q154" s="235">
        <v>2</v>
      </c>
    </row>
    <row r="155" spans="1:17" ht="27">
      <c r="A155" s="246" t="s">
        <v>594</v>
      </c>
      <c r="B155" s="247" t="s">
        <v>597</v>
      </c>
      <c r="C155" s="232">
        <v>15</v>
      </c>
      <c r="D155" s="233">
        <v>6</v>
      </c>
      <c r="E155" s="233">
        <v>3</v>
      </c>
      <c r="F155" s="233">
        <v>3</v>
      </c>
      <c r="G155" s="233">
        <v>3</v>
      </c>
      <c r="H155" s="233">
        <v>0</v>
      </c>
      <c r="I155" s="233">
        <v>0</v>
      </c>
      <c r="J155" s="233">
        <v>0</v>
      </c>
      <c r="K155" s="233">
        <v>0</v>
      </c>
      <c r="L155" s="233">
        <v>82</v>
      </c>
      <c r="M155" s="233">
        <v>631</v>
      </c>
      <c r="N155" s="234">
        <v>513651</v>
      </c>
      <c r="O155" s="234">
        <v>423934</v>
      </c>
      <c r="P155" s="234">
        <v>89717</v>
      </c>
      <c r="Q155" s="235">
        <v>17890</v>
      </c>
    </row>
    <row r="156" spans="1:17" ht="27">
      <c r="A156" s="246" t="s">
        <v>594</v>
      </c>
      <c r="B156" s="247" t="s">
        <v>598</v>
      </c>
      <c r="C156" s="232">
        <v>5</v>
      </c>
      <c r="D156" s="233">
        <v>4</v>
      </c>
      <c r="E156" s="233">
        <v>1</v>
      </c>
      <c r="F156" s="233">
        <v>0</v>
      </c>
      <c r="G156" s="233">
        <v>0</v>
      </c>
      <c r="H156" s="233">
        <v>0</v>
      </c>
      <c r="I156" s="233">
        <v>0</v>
      </c>
      <c r="J156" s="233">
        <v>0</v>
      </c>
      <c r="K156" s="233">
        <v>0</v>
      </c>
      <c r="L156" s="233">
        <v>10</v>
      </c>
      <c r="M156" s="233">
        <v>150</v>
      </c>
      <c r="N156" s="234">
        <v>17612</v>
      </c>
      <c r="O156" s="234">
        <v>6264</v>
      </c>
      <c r="P156" s="234">
        <v>11348</v>
      </c>
      <c r="Q156" s="235">
        <v>0</v>
      </c>
    </row>
    <row r="157" spans="1:17">
      <c r="A157" s="246" t="s">
        <v>594</v>
      </c>
      <c r="B157" s="247" t="s">
        <v>599</v>
      </c>
      <c r="C157" s="232">
        <v>7</v>
      </c>
      <c r="D157" s="233">
        <v>3</v>
      </c>
      <c r="E157" s="233">
        <v>1</v>
      </c>
      <c r="F157" s="233">
        <v>2</v>
      </c>
      <c r="G157" s="233">
        <v>0</v>
      </c>
      <c r="H157" s="233">
        <v>1</v>
      </c>
      <c r="I157" s="233">
        <v>0</v>
      </c>
      <c r="J157" s="233">
        <v>0</v>
      </c>
      <c r="K157" s="233">
        <v>0</v>
      </c>
      <c r="L157" s="233">
        <v>48</v>
      </c>
      <c r="M157" s="233">
        <v>99</v>
      </c>
      <c r="N157" s="234">
        <v>54164</v>
      </c>
      <c r="O157" s="234">
        <v>18353</v>
      </c>
      <c r="P157" s="234">
        <v>35811</v>
      </c>
      <c r="Q157" s="235">
        <v>2392</v>
      </c>
    </row>
    <row r="158" spans="1:17" ht="27">
      <c r="A158" s="246" t="s">
        <v>594</v>
      </c>
      <c r="B158" s="247" t="s">
        <v>600</v>
      </c>
      <c r="C158" s="232">
        <v>14</v>
      </c>
      <c r="D158" s="233">
        <v>4</v>
      </c>
      <c r="E158" s="233">
        <v>3</v>
      </c>
      <c r="F158" s="233">
        <v>6</v>
      </c>
      <c r="G158" s="233">
        <v>1</v>
      </c>
      <c r="H158" s="233">
        <v>0</v>
      </c>
      <c r="I158" s="233">
        <v>0</v>
      </c>
      <c r="J158" s="233">
        <v>0</v>
      </c>
      <c r="K158" s="233">
        <v>0</v>
      </c>
      <c r="L158" s="233">
        <v>71</v>
      </c>
      <c r="M158" s="233">
        <v>464</v>
      </c>
      <c r="N158" s="234">
        <v>217304</v>
      </c>
      <c r="O158" s="234">
        <v>74812</v>
      </c>
      <c r="P158" s="234">
        <v>142492</v>
      </c>
      <c r="Q158" s="235">
        <v>2944</v>
      </c>
    </row>
    <row r="159" spans="1:17">
      <c r="A159" s="246" t="s">
        <v>594</v>
      </c>
      <c r="B159" s="247" t="s">
        <v>601</v>
      </c>
      <c r="C159" s="232">
        <v>29</v>
      </c>
      <c r="D159" s="233">
        <v>2</v>
      </c>
      <c r="E159" s="233">
        <v>3</v>
      </c>
      <c r="F159" s="233">
        <v>14</v>
      </c>
      <c r="G159" s="233">
        <v>6</v>
      </c>
      <c r="H159" s="233">
        <v>2</v>
      </c>
      <c r="I159" s="233">
        <v>2</v>
      </c>
      <c r="J159" s="233">
        <v>0</v>
      </c>
      <c r="K159" s="233">
        <v>0</v>
      </c>
      <c r="L159" s="233">
        <v>323</v>
      </c>
      <c r="M159" s="233">
        <v>2591</v>
      </c>
      <c r="N159" s="234">
        <v>1376014</v>
      </c>
      <c r="O159" s="234">
        <v>471755</v>
      </c>
      <c r="P159" s="234">
        <v>904259</v>
      </c>
      <c r="Q159" s="235">
        <v>97689</v>
      </c>
    </row>
    <row r="160" spans="1:17" ht="27">
      <c r="A160" s="246" t="s">
        <v>594</v>
      </c>
      <c r="B160" s="247" t="s">
        <v>602</v>
      </c>
      <c r="C160" s="232">
        <v>21</v>
      </c>
      <c r="D160" s="233">
        <v>4</v>
      </c>
      <c r="E160" s="233">
        <v>5</v>
      </c>
      <c r="F160" s="233">
        <v>4</v>
      </c>
      <c r="G160" s="233">
        <v>5</v>
      </c>
      <c r="H160" s="233">
        <v>1</v>
      </c>
      <c r="I160" s="233">
        <v>2</v>
      </c>
      <c r="J160" s="233">
        <v>0</v>
      </c>
      <c r="K160" s="233">
        <v>0</v>
      </c>
      <c r="L160" s="233">
        <v>217</v>
      </c>
      <c r="M160" s="233">
        <v>8414</v>
      </c>
      <c r="N160" s="234">
        <v>777924</v>
      </c>
      <c r="O160" s="234">
        <v>434653</v>
      </c>
      <c r="P160" s="234">
        <v>343271</v>
      </c>
      <c r="Q160" s="235">
        <v>17101</v>
      </c>
    </row>
    <row r="161" spans="1:17" ht="40.5">
      <c r="A161" s="246" t="s">
        <v>594</v>
      </c>
      <c r="B161" s="247" t="s">
        <v>603</v>
      </c>
      <c r="C161" s="232">
        <v>6</v>
      </c>
      <c r="D161" s="233">
        <v>1</v>
      </c>
      <c r="E161" s="233">
        <v>3</v>
      </c>
      <c r="F161" s="233">
        <v>1</v>
      </c>
      <c r="G161" s="233">
        <v>0</v>
      </c>
      <c r="H161" s="233">
        <v>0</v>
      </c>
      <c r="I161" s="233">
        <v>0</v>
      </c>
      <c r="J161" s="233">
        <v>0</v>
      </c>
      <c r="K161" s="233">
        <v>1</v>
      </c>
      <c r="L161" s="233">
        <v>276</v>
      </c>
      <c r="M161" s="233">
        <v>94</v>
      </c>
      <c r="N161" s="234">
        <v>1181590</v>
      </c>
      <c r="O161" s="234">
        <v>1157992</v>
      </c>
      <c r="P161" s="234">
        <v>23598</v>
      </c>
      <c r="Q161" s="235">
        <v>283536</v>
      </c>
    </row>
    <row r="162" spans="1:17">
      <c r="A162" s="246" t="s">
        <v>594</v>
      </c>
      <c r="B162" s="247" t="s">
        <v>604</v>
      </c>
      <c r="C162" s="232">
        <v>12</v>
      </c>
      <c r="D162" s="233">
        <v>3</v>
      </c>
      <c r="E162" s="233">
        <v>1</v>
      </c>
      <c r="F162" s="233">
        <v>5</v>
      </c>
      <c r="G162" s="233">
        <v>2</v>
      </c>
      <c r="H162" s="233">
        <v>1</v>
      </c>
      <c r="I162" s="233">
        <v>0</v>
      </c>
      <c r="J162" s="233">
        <v>0</v>
      </c>
      <c r="K162" s="233">
        <v>0</v>
      </c>
      <c r="L162" s="233">
        <v>86</v>
      </c>
      <c r="M162" s="233">
        <v>1001</v>
      </c>
      <c r="N162" s="234">
        <v>239389</v>
      </c>
      <c r="O162" s="234">
        <v>175945</v>
      </c>
      <c r="P162" s="234">
        <v>63444</v>
      </c>
      <c r="Q162" s="235">
        <v>1803</v>
      </c>
    </row>
    <row r="163" spans="1:17">
      <c r="A163" s="246" t="s">
        <v>594</v>
      </c>
      <c r="B163" s="247" t="s">
        <v>605</v>
      </c>
      <c r="C163" s="232">
        <v>7</v>
      </c>
      <c r="D163" s="233">
        <v>0</v>
      </c>
      <c r="E163" s="233">
        <v>2</v>
      </c>
      <c r="F163" s="233">
        <v>4</v>
      </c>
      <c r="G163" s="233">
        <v>0</v>
      </c>
      <c r="H163" s="233">
        <v>1</v>
      </c>
      <c r="I163" s="233">
        <v>0</v>
      </c>
      <c r="J163" s="233">
        <v>0</v>
      </c>
      <c r="K163" s="233">
        <v>0</v>
      </c>
      <c r="L163" s="233">
        <v>61</v>
      </c>
      <c r="M163" s="233">
        <v>3244</v>
      </c>
      <c r="N163" s="234">
        <v>160512</v>
      </c>
      <c r="O163" s="234">
        <v>94469</v>
      </c>
      <c r="P163" s="234">
        <v>66043</v>
      </c>
      <c r="Q163" s="235">
        <v>1228</v>
      </c>
    </row>
    <row r="164" spans="1:17">
      <c r="A164" s="246" t="s">
        <v>594</v>
      </c>
      <c r="B164" s="247" t="s">
        <v>606</v>
      </c>
      <c r="C164" s="232">
        <v>35</v>
      </c>
      <c r="D164" s="233">
        <v>5</v>
      </c>
      <c r="E164" s="233">
        <v>10</v>
      </c>
      <c r="F164" s="233">
        <v>13</v>
      </c>
      <c r="G164" s="233">
        <v>5</v>
      </c>
      <c r="H164" s="233">
        <v>2</v>
      </c>
      <c r="I164" s="233">
        <v>0</v>
      </c>
      <c r="J164" s="233">
        <v>0</v>
      </c>
      <c r="K164" s="233">
        <v>0</v>
      </c>
      <c r="L164" s="233">
        <v>229</v>
      </c>
      <c r="M164" s="233">
        <v>4192</v>
      </c>
      <c r="N164" s="234">
        <v>547611</v>
      </c>
      <c r="O164" s="234">
        <v>239958</v>
      </c>
      <c r="P164" s="234">
        <v>307653</v>
      </c>
      <c r="Q164" s="235">
        <v>17896</v>
      </c>
    </row>
    <row r="165" spans="1:17">
      <c r="A165" s="249" t="s">
        <v>594</v>
      </c>
      <c r="B165" s="256" t="s">
        <v>607</v>
      </c>
      <c r="C165" s="239">
        <v>25</v>
      </c>
      <c r="D165" s="240">
        <v>5</v>
      </c>
      <c r="E165" s="240">
        <v>4</v>
      </c>
      <c r="F165" s="240">
        <v>9</v>
      </c>
      <c r="G165" s="240">
        <v>3</v>
      </c>
      <c r="H165" s="240">
        <v>2</v>
      </c>
      <c r="I165" s="240">
        <v>1</v>
      </c>
      <c r="J165" s="240">
        <v>1</v>
      </c>
      <c r="K165" s="240">
        <v>0</v>
      </c>
      <c r="L165" s="240">
        <v>277</v>
      </c>
      <c r="M165" s="240">
        <v>4059</v>
      </c>
      <c r="N165" s="257">
        <v>710035</v>
      </c>
      <c r="O165" s="257">
        <v>249967</v>
      </c>
      <c r="P165" s="257">
        <v>460068</v>
      </c>
      <c r="Q165" s="258">
        <v>1808</v>
      </c>
    </row>
    <row r="166" spans="1:17">
      <c r="A166" s="259" t="s">
        <v>608</v>
      </c>
      <c r="B166" s="260" t="s">
        <v>609</v>
      </c>
      <c r="C166" s="261">
        <v>32</v>
      </c>
      <c r="D166" s="262">
        <v>14</v>
      </c>
      <c r="E166" s="262">
        <v>9</v>
      </c>
      <c r="F166" s="262">
        <v>4</v>
      </c>
      <c r="G166" s="262">
        <v>4</v>
      </c>
      <c r="H166" s="262">
        <v>1</v>
      </c>
      <c r="I166" s="262">
        <v>0</v>
      </c>
      <c r="J166" s="262">
        <v>0</v>
      </c>
      <c r="K166" s="262">
        <v>0</v>
      </c>
      <c r="L166" s="262">
        <v>148</v>
      </c>
      <c r="M166" s="262">
        <v>1615</v>
      </c>
      <c r="N166" s="263">
        <v>834743</v>
      </c>
      <c r="O166" s="263">
        <v>622623</v>
      </c>
      <c r="P166" s="263">
        <v>212120</v>
      </c>
      <c r="Q166" s="264">
        <v>58828</v>
      </c>
    </row>
    <row r="167" spans="1:17">
      <c r="A167" s="259" t="s">
        <v>610</v>
      </c>
      <c r="B167" s="260" t="s">
        <v>611</v>
      </c>
      <c r="C167" s="261">
        <v>21</v>
      </c>
      <c r="D167" s="262">
        <v>11</v>
      </c>
      <c r="E167" s="262">
        <v>4</v>
      </c>
      <c r="F167" s="262">
        <v>3</v>
      </c>
      <c r="G167" s="262">
        <v>2</v>
      </c>
      <c r="H167" s="262">
        <v>0</v>
      </c>
      <c r="I167" s="262">
        <v>0</v>
      </c>
      <c r="J167" s="262">
        <v>1</v>
      </c>
      <c r="K167" s="262">
        <v>0</v>
      </c>
      <c r="L167" s="262">
        <v>137</v>
      </c>
      <c r="M167" s="262">
        <v>66</v>
      </c>
      <c r="N167" s="263">
        <v>1145436</v>
      </c>
      <c r="O167" s="263">
        <v>1074134</v>
      </c>
      <c r="P167" s="263">
        <v>71302</v>
      </c>
      <c r="Q167" s="264">
        <v>9789</v>
      </c>
    </row>
    <row r="168" spans="1:17">
      <c r="A168" s="246" t="s">
        <v>612</v>
      </c>
      <c r="B168" s="247" t="s">
        <v>613</v>
      </c>
      <c r="C168" s="232">
        <v>24</v>
      </c>
      <c r="D168" s="233">
        <v>8</v>
      </c>
      <c r="E168" s="233">
        <v>4</v>
      </c>
      <c r="F168" s="233">
        <v>8</v>
      </c>
      <c r="G168" s="233">
        <v>4</v>
      </c>
      <c r="H168" s="233">
        <v>0</v>
      </c>
      <c r="I168" s="233">
        <v>0</v>
      </c>
      <c r="J168" s="233">
        <v>0</v>
      </c>
      <c r="K168" s="233">
        <v>0</v>
      </c>
      <c r="L168" s="233">
        <v>126</v>
      </c>
      <c r="M168" s="233">
        <v>593</v>
      </c>
      <c r="N168" s="234">
        <v>536032</v>
      </c>
      <c r="O168" s="234">
        <v>413278</v>
      </c>
      <c r="P168" s="234">
        <v>122754</v>
      </c>
      <c r="Q168" s="235">
        <v>9510</v>
      </c>
    </row>
    <row r="169" spans="1:17">
      <c r="A169" s="246" t="s">
        <v>612</v>
      </c>
      <c r="B169" s="247" t="s">
        <v>614</v>
      </c>
      <c r="C169" s="232">
        <v>14</v>
      </c>
      <c r="D169" s="233">
        <v>2</v>
      </c>
      <c r="E169" s="233">
        <v>2</v>
      </c>
      <c r="F169" s="233">
        <v>6</v>
      </c>
      <c r="G169" s="233">
        <v>3</v>
      </c>
      <c r="H169" s="233">
        <v>1</v>
      </c>
      <c r="I169" s="233">
        <v>0</v>
      </c>
      <c r="J169" s="233">
        <v>0</v>
      </c>
      <c r="K169" s="233">
        <v>0</v>
      </c>
      <c r="L169" s="233">
        <v>118</v>
      </c>
      <c r="M169" s="233">
        <v>1291</v>
      </c>
      <c r="N169" s="234">
        <v>448888</v>
      </c>
      <c r="O169" s="234">
        <v>128139</v>
      </c>
      <c r="P169" s="234">
        <v>320749</v>
      </c>
      <c r="Q169" s="235">
        <v>141</v>
      </c>
    </row>
    <row r="170" spans="1:17">
      <c r="A170" s="246" t="s">
        <v>612</v>
      </c>
      <c r="B170" s="247" t="s">
        <v>615</v>
      </c>
      <c r="C170" s="232">
        <v>7</v>
      </c>
      <c r="D170" s="233">
        <v>1</v>
      </c>
      <c r="E170" s="233">
        <v>0</v>
      </c>
      <c r="F170" s="233">
        <v>1</v>
      </c>
      <c r="G170" s="233">
        <v>4</v>
      </c>
      <c r="H170" s="233">
        <v>1</v>
      </c>
      <c r="I170" s="233">
        <v>0</v>
      </c>
      <c r="J170" s="233">
        <v>0</v>
      </c>
      <c r="K170" s="233">
        <v>0</v>
      </c>
      <c r="L170" s="233">
        <v>82</v>
      </c>
      <c r="M170" s="233">
        <v>4191</v>
      </c>
      <c r="N170" s="234">
        <v>240148</v>
      </c>
      <c r="O170" s="234">
        <v>0</v>
      </c>
      <c r="P170" s="234">
        <v>240148</v>
      </c>
      <c r="Q170" s="235">
        <v>14348</v>
      </c>
    </row>
    <row r="171" spans="1:17">
      <c r="A171" s="246" t="s">
        <v>612</v>
      </c>
      <c r="B171" s="247" t="s">
        <v>616</v>
      </c>
      <c r="C171" s="232">
        <v>16</v>
      </c>
      <c r="D171" s="233">
        <v>5</v>
      </c>
      <c r="E171" s="233">
        <v>4</v>
      </c>
      <c r="F171" s="233">
        <v>4</v>
      </c>
      <c r="G171" s="233">
        <v>2</v>
      </c>
      <c r="H171" s="233">
        <v>0</v>
      </c>
      <c r="I171" s="233">
        <v>1</v>
      </c>
      <c r="J171" s="233">
        <v>0</v>
      </c>
      <c r="K171" s="233">
        <v>0</v>
      </c>
      <c r="L171" s="233">
        <v>117</v>
      </c>
      <c r="M171" s="233">
        <v>3293</v>
      </c>
      <c r="N171" s="234">
        <v>238964</v>
      </c>
      <c r="O171" s="234">
        <v>69493</v>
      </c>
      <c r="P171" s="234">
        <v>169471</v>
      </c>
      <c r="Q171" s="235">
        <v>2846</v>
      </c>
    </row>
    <row r="172" spans="1:17" ht="40.5">
      <c r="A172" s="246" t="s">
        <v>612</v>
      </c>
      <c r="B172" s="247" t="s">
        <v>617</v>
      </c>
      <c r="C172" s="232">
        <v>29</v>
      </c>
      <c r="D172" s="233">
        <v>9</v>
      </c>
      <c r="E172" s="233">
        <v>4</v>
      </c>
      <c r="F172" s="233">
        <v>7</v>
      </c>
      <c r="G172" s="233">
        <v>3</v>
      </c>
      <c r="H172" s="233">
        <v>2</v>
      </c>
      <c r="I172" s="233">
        <v>3</v>
      </c>
      <c r="J172" s="233">
        <v>1</v>
      </c>
      <c r="K172" s="233">
        <v>0</v>
      </c>
      <c r="L172" s="233">
        <v>312</v>
      </c>
      <c r="M172" s="233">
        <v>2169</v>
      </c>
      <c r="N172" s="234">
        <v>1222598</v>
      </c>
      <c r="O172" s="234">
        <v>638602</v>
      </c>
      <c r="P172" s="234">
        <v>583996</v>
      </c>
      <c r="Q172" s="235">
        <v>38720</v>
      </c>
    </row>
    <row r="173" spans="1:17">
      <c r="A173" s="246" t="s">
        <v>612</v>
      </c>
      <c r="B173" s="247" t="s">
        <v>618</v>
      </c>
      <c r="C173" s="232">
        <v>15</v>
      </c>
      <c r="D173" s="233">
        <v>4</v>
      </c>
      <c r="E173" s="233">
        <v>3</v>
      </c>
      <c r="F173" s="233">
        <v>3</v>
      </c>
      <c r="G173" s="233">
        <v>4</v>
      </c>
      <c r="H173" s="233">
        <v>0</v>
      </c>
      <c r="I173" s="233">
        <v>0</v>
      </c>
      <c r="J173" s="233">
        <v>1</v>
      </c>
      <c r="K173" s="233">
        <v>0</v>
      </c>
      <c r="L173" s="233">
        <v>168</v>
      </c>
      <c r="M173" s="233">
        <v>4772</v>
      </c>
      <c r="N173" s="234">
        <v>327373</v>
      </c>
      <c r="O173" s="234">
        <v>66922</v>
      </c>
      <c r="P173" s="234">
        <v>260451</v>
      </c>
      <c r="Q173" s="235">
        <v>0</v>
      </c>
    </row>
    <row r="174" spans="1:17">
      <c r="A174" s="246" t="s">
        <v>612</v>
      </c>
      <c r="B174" s="247" t="s">
        <v>619</v>
      </c>
      <c r="C174" s="232">
        <v>23</v>
      </c>
      <c r="D174" s="233">
        <v>8</v>
      </c>
      <c r="E174" s="233">
        <v>5</v>
      </c>
      <c r="F174" s="233">
        <v>5</v>
      </c>
      <c r="G174" s="233">
        <v>2</v>
      </c>
      <c r="H174" s="233">
        <v>0</v>
      </c>
      <c r="I174" s="233">
        <v>1</v>
      </c>
      <c r="J174" s="233">
        <v>2</v>
      </c>
      <c r="K174" s="233">
        <v>0</v>
      </c>
      <c r="L174" s="233">
        <v>274</v>
      </c>
      <c r="M174" s="233">
        <v>7294</v>
      </c>
      <c r="N174" s="234">
        <v>722686</v>
      </c>
      <c r="O174" s="234">
        <v>346967</v>
      </c>
      <c r="P174" s="234">
        <v>375719</v>
      </c>
      <c r="Q174" s="235">
        <v>14</v>
      </c>
    </row>
    <row r="175" spans="1:17" ht="27">
      <c r="A175" s="246" t="s">
        <v>612</v>
      </c>
      <c r="B175" s="247" t="s">
        <v>620</v>
      </c>
      <c r="C175" s="232">
        <v>13</v>
      </c>
      <c r="D175" s="233">
        <v>2</v>
      </c>
      <c r="E175" s="233">
        <v>3</v>
      </c>
      <c r="F175" s="233">
        <v>3</v>
      </c>
      <c r="G175" s="233">
        <v>3</v>
      </c>
      <c r="H175" s="233">
        <v>1</v>
      </c>
      <c r="I175" s="233">
        <v>0</v>
      </c>
      <c r="J175" s="233">
        <v>1</v>
      </c>
      <c r="K175" s="233">
        <v>0</v>
      </c>
      <c r="L175" s="233">
        <v>206</v>
      </c>
      <c r="M175" s="233">
        <v>8357</v>
      </c>
      <c r="N175" s="234">
        <v>491167</v>
      </c>
      <c r="O175" s="234">
        <v>76872</v>
      </c>
      <c r="P175" s="234">
        <v>414295</v>
      </c>
      <c r="Q175" s="235">
        <v>25275</v>
      </c>
    </row>
    <row r="176" spans="1:17" ht="27">
      <c r="A176" s="246" t="s">
        <v>612</v>
      </c>
      <c r="B176" s="247" t="s">
        <v>621</v>
      </c>
      <c r="C176" s="232">
        <v>15</v>
      </c>
      <c r="D176" s="233">
        <v>3</v>
      </c>
      <c r="E176" s="233">
        <v>6</v>
      </c>
      <c r="F176" s="233">
        <v>4</v>
      </c>
      <c r="G176" s="233">
        <v>1</v>
      </c>
      <c r="H176" s="233">
        <v>0</v>
      </c>
      <c r="I176" s="233">
        <v>1</v>
      </c>
      <c r="J176" s="233">
        <v>0</v>
      </c>
      <c r="K176" s="233">
        <v>0</v>
      </c>
      <c r="L176" s="233">
        <v>102</v>
      </c>
      <c r="M176" s="233">
        <v>6654</v>
      </c>
      <c r="N176" s="234">
        <v>307062</v>
      </c>
      <c r="O176" s="234">
        <v>94371</v>
      </c>
      <c r="P176" s="234">
        <v>212691</v>
      </c>
      <c r="Q176" s="235">
        <v>5</v>
      </c>
    </row>
    <row r="177" spans="1:17" ht="27">
      <c r="A177" s="249" t="s">
        <v>612</v>
      </c>
      <c r="B177" s="256" t="s">
        <v>622</v>
      </c>
      <c r="C177" s="239">
        <v>61</v>
      </c>
      <c r="D177" s="240">
        <v>7</v>
      </c>
      <c r="E177" s="240">
        <v>12</v>
      </c>
      <c r="F177" s="240">
        <v>27</v>
      </c>
      <c r="G177" s="240">
        <v>8</v>
      </c>
      <c r="H177" s="240">
        <v>1</v>
      </c>
      <c r="I177" s="240">
        <v>5</v>
      </c>
      <c r="J177" s="240">
        <v>0</v>
      </c>
      <c r="K177" s="240">
        <v>1</v>
      </c>
      <c r="L177" s="240">
        <v>706</v>
      </c>
      <c r="M177" s="240">
        <v>35085</v>
      </c>
      <c r="N177" s="257">
        <v>2103948</v>
      </c>
      <c r="O177" s="257">
        <v>257604</v>
      </c>
      <c r="P177" s="257">
        <v>1846344</v>
      </c>
      <c r="Q177" s="258">
        <v>64536</v>
      </c>
    </row>
    <row r="178" spans="1:17" ht="27">
      <c r="A178" s="246" t="s">
        <v>623</v>
      </c>
      <c r="B178" s="247" t="s">
        <v>624</v>
      </c>
      <c r="C178" s="232">
        <v>16</v>
      </c>
      <c r="D178" s="233">
        <v>4</v>
      </c>
      <c r="E178" s="233">
        <v>4</v>
      </c>
      <c r="F178" s="233">
        <v>3</v>
      </c>
      <c r="G178" s="233">
        <v>3</v>
      </c>
      <c r="H178" s="233">
        <v>2</v>
      </c>
      <c r="I178" s="233">
        <v>0</v>
      </c>
      <c r="J178" s="233">
        <v>0</v>
      </c>
      <c r="K178" s="233">
        <v>0</v>
      </c>
      <c r="L178" s="233">
        <v>130</v>
      </c>
      <c r="M178" s="233">
        <v>333</v>
      </c>
      <c r="N178" s="234">
        <v>577146</v>
      </c>
      <c r="O178" s="234">
        <v>302082</v>
      </c>
      <c r="P178" s="234">
        <v>275064</v>
      </c>
      <c r="Q178" s="235">
        <v>43356</v>
      </c>
    </row>
    <row r="179" spans="1:17">
      <c r="A179" s="246" t="s">
        <v>623</v>
      </c>
      <c r="B179" s="247" t="s">
        <v>625</v>
      </c>
      <c r="C179" s="232">
        <v>20</v>
      </c>
      <c r="D179" s="233">
        <v>4</v>
      </c>
      <c r="E179" s="233">
        <v>4</v>
      </c>
      <c r="F179" s="233">
        <v>6</v>
      </c>
      <c r="G179" s="233">
        <v>2</v>
      </c>
      <c r="H179" s="233">
        <v>2</v>
      </c>
      <c r="I179" s="233">
        <v>1</v>
      </c>
      <c r="J179" s="233">
        <v>1</v>
      </c>
      <c r="K179" s="233">
        <v>0</v>
      </c>
      <c r="L179" s="233">
        <v>226</v>
      </c>
      <c r="M179" s="233">
        <v>902</v>
      </c>
      <c r="N179" s="234">
        <v>716887</v>
      </c>
      <c r="O179" s="234">
        <v>190906</v>
      </c>
      <c r="P179" s="234">
        <v>525981</v>
      </c>
      <c r="Q179" s="235">
        <v>52861</v>
      </c>
    </row>
    <row r="180" spans="1:17">
      <c r="A180" s="246" t="s">
        <v>623</v>
      </c>
      <c r="B180" s="247" t="s">
        <v>626</v>
      </c>
      <c r="C180" s="232">
        <v>17</v>
      </c>
      <c r="D180" s="233">
        <v>7</v>
      </c>
      <c r="E180" s="233">
        <v>7</v>
      </c>
      <c r="F180" s="233">
        <v>3</v>
      </c>
      <c r="G180" s="233">
        <v>0</v>
      </c>
      <c r="H180" s="233">
        <v>0</v>
      </c>
      <c r="I180" s="233">
        <v>0</v>
      </c>
      <c r="J180" s="233">
        <v>0</v>
      </c>
      <c r="K180" s="233">
        <v>0</v>
      </c>
      <c r="L180" s="233">
        <v>52</v>
      </c>
      <c r="M180" s="233">
        <v>1177</v>
      </c>
      <c r="N180" s="234">
        <v>73648</v>
      </c>
      <c r="O180" s="234">
        <v>32172</v>
      </c>
      <c r="P180" s="234">
        <v>41476</v>
      </c>
      <c r="Q180" s="235">
        <v>1022</v>
      </c>
    </row>
    <row r="181" spans="1:17" ht="27">
      <c r="A181" s="246" t="s">
        <v>623</v>
      </c>
      <c r="B181" s="247" t="s">
        <v>627</v>
      </c>
      <c r="C181" s="232">
        <v>57</v>
      </c>
      <c r="D181" s="233">
        <v>20</v>
      </c>
      <c r="E181" s="233">
        <v>10</v>
      </c>
      <c r="F181" s="233">
        <v>8</v>
      </c>
      <c r="G181" s="233">
        <v>12</v>
      </c>
      <c r="H181" s="233">
        <v>4</v>
      </c>
      <c r="I181" s="233">
        <v>2</v>
      </c>
      <c r="J181" s="233">
        <v>1</v>
      </c>
      <c r="K181" s="233">
        <v>0</v>
      </c>
      <c r="L181" s="233">
        <v>538</v>
      </c>
      <c r="M181" s="233">
        <v>8055</v>
      </c>
      <c r="N181" s="234">
        <v>1630877</v>
      </c>
      <c r="O181" s="234">
        <v>1040701</v>
      </c>
      <c r="P181" s="234">
        <v>590176</v>
      </c>
      <c r="Q181" s="235">
        <v>211178</v>
      </c>
    </row>
    <row r="182" spans="1:17" ht="40.5">
      <c r="A182" s="246" t="s">
        <v>623</v>
      </c>
      <c r="B182" s="247" t="s">
        <v>628</v>
      </c>
      <c r="C182" s="232">
        <v>34</v>
      </c>
      <c r="D182" s="233">
        <v>20</v>
      </c>
      <c r="E182" s="233">
        <v>6</v>
      </c>
      <c r="F182" s="233">
        <v>4</v>
      </c>
      <c r="G182" s="233">
        <v>2</v>
      </c>
      <c r="H182" s="233">
        <v>1</v>
      </c>
      <c r="I182" s="233">
        <v>1</v>
      </c>
      <c r="J182" s="233">
        <v>0</v>
      </c>
      <c r="K182" s="233">
        <v>0</v>
      </c>
      <c r="L182" s="233">
        <v>154</v>
      </c>
      <c r="M182" s="233">
        <v>3121</v>
      </c>
      <c r="N182" s="234">
        <v>245368</v>
      </c>
      <c r="O182" s="234">
        <v>83827</v>
      </c>
      <c r="P182" s="234">
        <v>161541</v>
      </c>
      <c r="Q182" s="235">
        <v>3641</v>
      </c>
    </row>
    <row r="183" spans="1:17">
      <c r="A183" s="246" t="s">
        <v>623</v>
      </c>
      <c r="B183" s="247" t="s">
        <v>629</v>
      </c>
      <c r="C183" s="232">
        <v>13</v>
      </c>
      <c r="D183" s="233">
        <v>1</v>
      </c>
      <c r="E183" s="233">
        <v>1</v>
      </c>
      <c r="F183" s="233">
        <v>2</v>
      </c>
      <c r="G183" s="233">
        <v>4</v>
      </c>
      <c r="H183" s="233">
        <v>3</v>
      </c>
      <c r="I183" s="233">
        <v>2</v>
      </c>
      <c r="J183" s="233">
        <v>0</v>
      </c>
      <c r="K183" s="233">
        <v>0</v>
      </c>
      <c r="L183" s="233">
        <v>225</v>
      </c>
      <c r="M183" s="233">
        <v>242</v>
      </c>
      <c r="N183" s="234">
        <v>2285655</v>
      </c>
      <c r="O183" s="234">
        <v>2185941</v>
      </c>
      <c r="P183" s="234">
        <v>99714</v>
      </c>
      <c r="Q183" s="235">
        <v>76699</v>
      </c>
    </row>
    <row r="184" spans="1:17" ht="27">
      <c r="A184" s="246" t="s">
        <v>623</v>
      </c>
      <c r="B184" s="247" t="s">
        <v>630</v>
      </c>
      <c r="C184" s="232">
        <v>18</v>
      </c>
      <c r="D184" s="233">
        <v>3</v>
      </c>
      <c r="E184" s="233">
        <v>3</v>
      </c>
      <c r="F184" s="233">
        <v>5</v>
      </c>
      <c r="G184" s="233">
        <v>4</v>
      </c>
      <c r="H184" s="233">
        <v>2</v>
      </c>
      <c r="I184" s="233">
        <v>0</v>
      </c>
      <c r="J184" s="233">
        <v>1</v>
      </c>
      <c r="K184" s="233">
        <v>0</v>
      </c>
      <c r="L184" s="233">
        <v>223</v>
      </c>
      <c r="M184" s="233">
        <v>4466</v>
      </c>
      <c r="N184" s="234">
        <v>489338</v>
      </c>
      <c r="O184" s="234">
        <v>15344</v>
      </c>
      <c r="P184" s="234">
        <v>473994</v>
      </c>
      <c r="Q184" s="235">
        <v>11686</v>
      </c>
    </row>
    <row r="185" spans="1:17">
      <c r="A185" s="249" t="s">
        <v>623</v>
      </c>
      <c r="B185" s="256" t="s">
        <v>631</v>
      </c>
      <c r="C185" s="239">
        <v>25</v>
      </c>
      <c r="D185" s="240">
        <v>5</v>
      </c>
      <c r="E185" s="240">
        <v>3</v>
      </c>
      <c r="F185" s="240">
        <v>8</v>
      </c>
      <c r="G185" s="240">
        <v>6</v>
      </c>
      <c r="H185" s="240">
        <v>2</v>
      </c>
      <c r="I185" s="240">
        <v>1</v>
      </c>
      <c r="J185" s="240">
        <v>0</v>
      </c>
      <c r="K185" s="240">
        <v>0</v>
      </c>
      <c r="L185" s="240">
        <v>238</v>
      </c>
      <c r="M185" s="240">
        <v>3647</v>
      </c>
      <c r="N185" s="257">
        <v>1418147</v>
      </c>
      <c r="O185" s="257">
        <v>1230143</v>
      </c>
      <c r="P185" s="257">
        <v>188004</v>
      </c>
      <c r="Q185" s="258">
        <v>1340</v>
      </c>
    </row>
    <row r="186" spans="1:17">
      <c r="A186" s="259" t="s">
        <v>632</v>
      </c>
      <c r="B186" s="260" t="s">
        <v>633</v>
      </c>
      <c r="C186" s="261">
        <v>8</v>
      </c>
      <c r="D186" s="262">
        <v>5</v>
      </c>
      <c r="E186" s="262">
        <v>1</v>
      </c>
      <c r="F186" s="262">
        <v>1</v>
      </c>
      <c r="G186" s="262">
        <v>1</v>
      </c>
      <c r="H186" s="262">
        <v>0</v>
      </c>
      <c r="I186" s="262">
        <v>0</v>
      </c>
      <c r="J186" s="262">
        <v>0</v>
      </c>
      <c r="K186" s="262">
        <v>0</v>
      </c>
      <c r="L186" s="262">
        <v>31</v>
      </c>
      <c r="M186" s="262">
        <v>400</v>
      </c>
      <c r="N186" s="263">
        <v>37444</v>
      </c>
      <c r="O186" s="263">
        <v>10065</v>
      </c>
      <c r="P186" s="263">
        <v>27379</v>
      </c>
      <c r="Q186" s="264">
        <v>8618</v>
      </c>
    </row>
    <row r="187" spans="1:17">
      <c r="A187" s="246" t="s">
        <v>634</v>
      </c>
      <c r="B187" s="247" t="s">
        <v>635</v>
      </c>
      <c r="C187" s="232">
        <v>4</v>
      </c>
      <c r="D187" s="233">
        <v>1</v>
      </c>
      <c r="E187" s="233">
        <v>1</v>
      </c>
      <c r="F187" s="233">
        <v>1</v>
      </c>
      <c r="G187" s="233">
        <v>1</v>
      </c>
      <c r="H187" s="233">
        <v>0</v>
      </c>
      <c r="I187" s="233">
        <v>0</v>
      </c>
      <c r="J187" s="233">
        <v>0</v>
      </c>
      <c r="K187" s="233">
        <v>0</v>
      </c>
      <c r="L187" s="233">
        <v>25</v>
      </c>
      <c r="M187" s="233">
        <v>0</v>
      </c>
      <c r="N187" s="234">
        <v>26174</v>
      </c>
      <c r="O187" s="234">
        <v>0</v>
      </c>
      <c r="P187" s="234">
        <v>26174</v>
      </c>
      <c r="Q187" s="235">
        <v>0</v>
      </c>
    </row>
    <row r="188" spans="1:17" ht="27">
      <c r="A188" s="246" t="s">
        <v>634</v>
      </c>
      <c r="B188" s="247" t="s">
        <v>636</v>
      </c>
      <c r="C188" s="232">
        <v>16</v>
      </c>
      <c r="D188" s="233">
        <v>11</v>
      </c>
      <c r="E188" s="233">
        <v>4</v>
      </c>
      <c r="F188" s="233">
        <v>1</v>
      </c>
      <c r="G188" s="233">
        <v>0</v>
      </c>
      <c r="H188" s="233">
        <v>0</v>
      </c>
      <c r="I188" s="233">
        <v>0</v>
      </c>
      <c r="J188" s="233">
        <v>0</v>
      </c>
      <c r="K188" s="233">
        <v>0</v>
      </c>
      <c r="L188" s="233">
        <v>37</v>
      </c>
      <c r="M188" s="233">
        <v>0</v>
      </c>
      <c r="N188" s="234">
        <v>20288</v>
      </c>
      <c r="O188" s="234">
        <v>2000</v>
      </c>
      <c r="P188" s="234">
        <v>18288</v>
      </c>
      <c r="Q188" s="235">
        <v>127</v>
      </c>
    </row>
    <row r="189" spans="1:17">
      <c r="A189" s="249" t="s">
        <v>634</v>
      </c>
      <c r="B189" s="256" t="s">
        <v>637</v>
      </c>
      <c r="C189" s="239">
        <v>19</v>
      </c>
      <c r="D189" s="240">
        <v>1</v>
      </c>
      <c r="E189" s="240">
        <v>0</v>
      </c>
      <c r="F189" s="240">
        <v>7</v>
      </c>
      <c r="G189" s="240">
        <v>5</v>
      </c>
      <c r="H189" s="240">
        <v>2</v>
      </c>
      <c r="I189" s="240">
        <v>3</v>
      </c>
      <c r="J189" s="240">
        <v>1</v>
      </c>
      <c r="K189" s="240">
        <v>0</v>
      </c>
      <c r="L189" s="240">
        <v>329</v>
      </c>
      <c r="M189" s="240">
        <v>0</v>
      </c>
      <c r="N189" s="257">
        <v>3001397</v>
      </c>
      <c r="O189" s="257">
        <v>3001397</v>
      </c>
      <c r="P189" s="257">
        <v>0</v>
      </c>
      <c r="Q189" s="258">
        <v>9257</v>
      </c>
    </row>
    <row r="190" spans="1:17">
      <c r="A190" s="259" t="s">
        <v>638</v>
      </c>
      <c r="B190" s="265" t="s">
        <v>639</v>
      </c>
      <c r="C190" s="261">
        <v>18</v>
      </c>
      <c r="D190" s="262">
        <v>9</v>
      </c>
      <c r="E190" s="262">
        <v>7</v>
      </c>
      <c r="F190" s="262">
        <v>1</v>
      </c>
      <c r="G190" s="262">
        <v>1</v>
      </c>
      <c r="H190" s="262">
        <v>0</v>
      </c>
      <c r="I190" s="262">
        <v>0</v>
      </c>
      <c r="J190" s="262">
        <v>0</v>
      </c>
      <c r="K190" s="262">
        <v>0</v>
      </c>
      <c r="L190" s="262">
        <v>62</v>
      </c>
      <c r="M190" s="262">
        <v>1288</v>
      </c>
      <c r="N190" s="263">
        <v>27909</v>
      </c>
      <c r="O190" s="263">
        <v>6497</v>
      </c>
      <c r="P190" s="263">
        <v>21412</v>
      </c>
      <c r="Q190" s="264">
        <v>4396</v>
      </c>
    </row>
    <row r="191" spans="1:17">
      <c r="A191" s="246" t="s">
        <v>640</v>
      </c>
      <c r="B191" s="248" t="s">
        <v>641</v>
      </c>
      <c r="C191" s="232">
        <v>7</v>
      </c>
      <c r="D191" s="233">
        <v>5</v>
      </c>
      <c r="E191" s="233">
        <v>1</v>
      </c>
      <c r="F191" s="233">
        <v>1</v>
      </c>
      <c r="G191" s="233">
        <v>0</v>
      </c>
      <c r="H191" s="233">
        <v>0</v>
      </c>
      <c r="I191" s="233">
        <v>0</v>
      </c>
      <c r="J191" s="233">
        <v>0</v>
      </c>
      <c r="K191" s="233">
        <v>0</v>
      </c>
      <c r="L191" s="233">
        <v>20</v>
      </c>
      <c r="M191" s="233">
        <v>69</v>
      </c>
      <c r="N191" s="234">
        <v>36903</v>
      </c>
      <c r="O191" s="234">
        <v>1467</v>
      </c>
      <c r="P191" s="234">
        <v>35436</v>
      </c>
      <c r="Q191" s="235">
        <v>368</v>
      </c>
    </row>
    <row r="192" spans="1:17">
      <c r="A192" s="246" t="s">
        <v>640</v>
      </c>
      <c r="B192" s="248" t="s">
        <v>642</v>
      </c>
      <c r="C192" s="232">
        <v>19</v>
      </c>
      <c r="D192" s="233">
        <v>4</v>
      </c>
      <c r="E192" s="233">
        <v>4</v>
      </c>
      <c r="F192" s="233">
        <v>7</v>
      </c>
      <c r="G192" s="233">
        <v>3</v>
      </c>
      <c r="H192" s="233">
        <v>1</v>
      </c>
      <c r="I192" s="233">
        <v>0</v>
      </c>
      <c r="J192" s="233">
        <v>0</v>
      </c>
      <c r="K192" s="233">
        <v>0</v>
      </c>
      <c r="L192" s="233">
        <v>130</v>
      </c>
      <c r="M192" s="233">
        <v>126</v>
      </c>
      <c r="N192" s="234">
        <v>455081</v>
      </c>
      <c r="O192" s="234">
        <v>386058</v>
      </c>
      <c r="P192" s="234">
        <v>69023</v>
      </c>
      <c r="Q192" s="235">
        <v>1857</v>
      </c>
    </row>
    <row r="193" spans="1:17">
      <c r="A193" s="249" t="s">
        <v>640</v>
      </c>
      <c r="B193" s="250" t="s">
        <v>643</v>
      </c>
      <c r="C193" s="239">
        <v>9</v>
      </c>
      <c r="D193" s="240">
        <v>2</v>
      </c>
      <c r="E193" s="240">
        <v>5</v>
      </c>
      <c r="F193" s="240">
        <v>2</v>
      </c>
      <c r="G193" s="240">
        <v>0</v>
      </c>
      <c r="H193" s="240">
        <v>0</v>
      </c>
      <c r="I193" s="240">
        <v>0</v>
      </c>
      <c r="J193" s="240">
        <v>0</v>
      </c>
      <c r="K193" s="240">
        <v>0</v>
      </c>
      <c r="L193" s="240">
        <v>32</v>
      </c>
      <c r="M193" s="240">
        <v>30</v>
      </c>
      <c r="N193" s="257">
        <v>282703</v>
      </c>
      <c r="O193" s="257">
        <v>188640</v>
      </c>
      <c r="P193" s="257">
        <v>94063</v>
      </c>
      <c r="Q193" s="258">
        <v>191</v>
      </c>
    </row>
    <row r="194" spans="1:17">
      <c r="A194" s="259" t="s">
        <v>644</v>
      </c>
      <c r="B194" s="265" t="s">
        <v>645</v>
      </c>
      <c r="C194" s="261">
        <v>24</v>
      </c>
      <c r="D194" s="262">
        <v>11</v>
      </c>
      <c r="E194" s="262">
        <v>7</v>
      </c>
      <c r="F194" s="262">
        <v>3</v>
      </c>
      <c r="G194" s="262">
        <v>2</v>
      </c>
      <c r="H194" s="262">
        <v>1</v>
      </c>
      <c r="I194" s="262">
        <v>0</v>
      </c>
      <c r="J194" s="262">
        <v>0</v>
      </c>
      <c r="K194" s="262">
        <v>0</v>
      </c>
      <c r="L194" s="262">
        <v>108</v>
      </c>
      <c r="M194" s="262">
        <v>53</v>
      </c>
      <c r="N194" s="263">
        <v>552145</v>
      </c>
      <c r="O194" s="263">
        <v>413630</v>
      </c>
      <c r="P194" s="263">
        <v>138515</v>
      </c>
      <c r="Q194" s="264">
        <v>13339</v>
      </c>
    </row>
    <row r="195" spans="1:17">
      <c r="A195" s="259" t="s">
        <v>646</v>
      </c>
      <c r="B195" s="265" t="s">
        <v>647</v>
      </c>
      <c r="C195" s="261">
        <v>2</v>
      </c>
      <c r="D195" s="262">
        <v>1</v>
      </c>
      <c r="E195" s="262">
        <v>1</v>
      </c>
      <c r="F195" s="262">
        <v>0</v>
      </c>
      <c r="G195" s="262">
        <v>0</v>
      </c>
      <c r="H195" s="262">
        <v>0</v>
      </c>
      <c r="I195" s="262">
        <v>0</v>
      </c>
      <c r="J195" s="262">
        <v>0</v>
      </c>
      <c r="K195" s="262">
        <v>0</v>
      </c>
      <c r="L195" s="262">
        <v>5</v>
      </c>
      <c r="M195" s="266" t="s">
        <v>648</v>
      </c>
      <c r="N195" s="267" t="s">
        <v>648</v>
      </c>
      <c r="O195" s="267" t="s">
        <v>649</v>
      </c>
      <c r="P195" s="267" t="s">
        <v>648</v>
      </c>
      <c r="Q195" s="268" t="s">
        <v>587</v>
      </c>
    </row>
    <row r="196" spans="1:17">
      <c r="A196" s="249" t="s">
        <v>650</v>
      </c>
      <c r="B196" s="250" t="s">
        <v>651</v>
      </c>
      <c r="C196" s="239">
        <v>7</v>
      </c>
      <c r="D196" s="240">
        <v>5</v>
      </c>
      <c r="E196" s="240">
        <v>0</v>
      </c>
      <c r="F196" s="240">
        <v>1</v>
      </c>
      <c r="G196" s="240">
        <v>1</v>
      </c>
      <c r="H196" s="240">
        <v>0</v>
      </c>
      <c r="I196" s="240">
        <v>0</v>
      </c>
      <c r="J196" s="240">
        <v>0</v>
      </c>
      <c r="K196" s="240">
        <v>0</v>
      </c>
      <c r="L196" s="240">
        <v>27</v>
      </c>
      <c r="M196" s="241" t="s">
        <v>648</v>
      </c>
      <c r="N196" s="242" t="s">
        <v>649</v>
      </c>
      <c r="O196" s="242" t="s">
        <v>648</v>
      </c>
      <c r="P196" s="242" t="s">
        <v>649</v>
      </c>
      <c r="Q196" s="243" t="s">
        <v>587</v>
      </c>
    </row>
  </sheetData>
  <autoFilter ref="A4:Q196"/>
  <mergeCells count="8">
    <mergeCell ref="N3:P3"/>
    <mergeCell ref="Q3:Q4"/>
    <mergeCell ref="A1:B2"/>
    <mergeCell ref="A3:A4"/>
    <mergeCell ref="B3:B4"/>
    <mergeCell ref="C3:K3"/>
    <mergeCell ref="L3:L4"/>
    <mergeCell ref="M3:M4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2"/>
    </sheetView>
  </sheetViews>
  <sheetFormatPr defaultRowHeight="13.5"/>
  <cols>
    <col min="1" max="1" width="23.875" style="174" customWidth="1"/>
    <col min="2" max="12" width="9" style="174"/>
    <col min="13" max="13" width="12.75" style="174" bestFit="1" customWidth="1"/>
    <col min="14" max="14" width="12.5" style="174" customWidth="1"/>
    <col min="15" max="15" width="13.875" style="174" customWidth="1"/>
    <col min="16" max="16" width="19.75" style="174" bestFit="1" customWidth="1"/>
    <col min="17" max="16384" width="9" style="174"/>
  </cols>
  <sheetData>
    <row r="1" spans="1:16" s="166" customFormat="1" ht="14.25" customHeight="1">
      <c r="A1" s="333" t="s">
        <v>674</v>
      </c>
    </row>
    <row r="2" spans="1:16" s="166" customFormat="1" ht="46.5" customHeight="1">
      <c r="A2" s="334"/>
    </row>
    <row r="3" spans="1:16" s="166" customFormat="1">
      <c r="A3" s="335" t="s">
        <v>415</v>
      </c>
      <c r="B3" s="337" t="s">
        <v>417</v>
      </c>
      <c r="C3" s="337"/>
      <c r="D3" s="337"/>
      <c r="E3" s="337"/>
      <c r="F3" s="337"/>
      <c r="G3" s="337"/>
      <c r="H3" s="337"/>
      <c r="I3" s="337"/>
      <c r="J3" s="338"/>
      <c r="K3" s="339" t="s">
        <v>418</v>
      </c>
      <c r="L3" s="339" t="s">
        <v>419</v>
      </c>
      <c r="M3" s="341" t="s">
        <v>420</v>
      </c>
      <c r="N3" s="337"/>
      <c r="O3" s="338"/>
      <c r="P3" s="331" t="s">
        <v>421</v>
      </c>
    </row>
    <row r="4" spans="1:16" s="166" customFormat="1">
      <c r="A4" s="336"/>
      <c r="B4" s="167" t="s">
        <v>162</v>
      </c>
      <c r="C4" s="168" t="s">
        <v>422</v>
      </c>
      <c r="D4" s="168" t="s">
        <v>423</v>
      </c>
      <c r="E4" s="168" t="s">
        <v>424</v>
      </c>
      <c r="F4" s="168" t="s">
        <v>425</v>
      </c>
      <c r="G4" s="168" t="s">
        <v>426</v>
      </c>
      <c r="H4" s="168" t="s">
        <v>427</v>
      </c>
      <c r="I4" s="168" t="s">
        <v>428</v>
      </c>
      <c r="J4" s="169" t="s">
        <v>429</v>
      </c>
      <c r="K4" s="340"/>
      <c r="L4" s="340"/>
      <c r="M4" s="165" t="s">
        <v>430</v>
      </c>
      <c r="N4" s="165" t="s">
        <v>431</v>
      </c>
      <c r="O4" s="164" t="s">
        <v>432</v>
      </c>
      <c r="P4" s="332"/>
    </row>
    <row r="5" spans="1:16" s="166" customFormat="1" ht="17.25">
      <c r="A5" s="251" t="s">
        <v>652</v>
      </c>
      <c r="B5" s="170">
        <v>2866</v>
      </c>
      <c r="C5" s="170">
        <v>930</v>
      </c>
      <c r="D5" s="170">
        <v>647</v>
      </c>
      <c r="E5" s="170">
        <v>645</v>
      </c>
      <c r="F5" s="170">
        <v>369</v>
      </c>
      <c r="G5" s="170">
        <v>147</v>
      </c>
      <c r="H5" s="170">
        <v>81</v>
      </c>
      <c r="I5" s="170">
        <v>36</v>
      </c>
      <c r="J5" s="170">
        <v>11</v>
      </c>
      <c r="K5" s="170">
        <v>23646</v>
      </c>
      <c r="L5" s="170">
        <v>373797</v>
      </c>
      <c r="M5" s="170">
        <v>103265761</v>
      </c>
      <c r="N5" s="170">
        <v>71621576</v>
      </c>
      <c r="O5" s="170">
        <v>31644185</v>
      </c>
      <c r="P5" s="171">
        <v>3272493</v>
      </c>
    </row>
    <row r="6" spans="1:16" s="166" customFormat="1" ht="17.25">
      <c r="A6" s="252" t="s">
        <v>434</v>
      </c>
      <c r="B6" s="172">
        <v>1438</v>
      </c>
      <c r="C6" s="172">
        <v>504</v>
      </c>
      <c r="D6" s="172">
        <v>353</v>
      </c>
      <c r="E6" s="172">
        <v>311</v>
      </c>
      <c r="F6" s="172">
        <v>152</v>
      </c>
      <c r="G6" s="172">
        <v>67</v>
      </c>
      <c r="H6" s="172">
        <v>28</v>
      </c>
      <c r="I6" s="172">
        <v>18</v>
      </c>
      <c r="J6" s="172">
        <v>5</v>
      </c>
      <c r="K6" s="172">
        <v>10437</v>
      </c>
      <c r="L6" s="172">
        <v>181103</v>
      </c>
      <c r="M6" s="172">
        <v>47722280</v>
      </c>
      <c r="N6" s="172">
        <v>33522487</v>
      </c>
      <c r="O6" s="172">
        <v>14199793</v>
      </c>
      <c r="P6" s="173">
        <v>1582233</v>
      </c>
    </row>
    <row r="7" spans="1:16" s="166" customFormat="1" ht="17.25">
      <c r="A7" s="252" t="s">
        <v>549</v>
      </c>
      <c r="B7" s="172">
        <v>195</v>
      </c>
      <c r="C7" s="172">
        <v>70</v>
      </c>
      <c r="D7" s="172">
        <v>42</v>
      </c>
      <c r="E7" s="172">
        <v>32</v>
      </c>
      <c r="F7" s="172">
        <v>34</v>
      </c>
      <c r="G7" s="172">
        <v>8</v>
      </c>
      <c r="H7" s="172">
        <v>5</v>
      </c>
      <c r="I7" s="172">
        <v>3</v>
      </c>
      <c r="J7" s="172">
        <v>1</v>
      </c>
      <c r="K7" s="172">
        <v>1666</v>
      </c>
      <c r="L7" s="172">
        <v>35180</v>
      </c>
      <c r="M7" s="172">
        <v>5912001</v>
      </c>
      <c r="N7" s="172">
        <v>3354758</v>
      </c>
      <c r="O7" s="172">
        <v>2557243</v>
      </c>
      <c r="P7" s="173">
        <v>148391</v>
      </c>
    </row>
    <row r="8" spans="1:16" s="166" customFormat="1" ht="17.25">
      <c r="A8" s="252" t="s">
        <v>561</v>
      </c>
      <c r="B8" s="172">
        <v>36</v>
      </c>
      <c r="C8" s="172">
        <v>18</v>
      </c>
      <c r="D8" s="172">
        <v>5</v>
      </c>
      <c r="E8" s="172">
        <v>7</v>
      </c>
      <c r="F8" s="172">
        <v>5</v>
      </c>
      <c r="G8" s="172">
        <v>0</v>
      </c>
      <c r="H8" s="172">
        <v>1</v>
      </c>
      <c r="I8" s="172">
        <v>0</v>
      </c>
      <c r="J8" s="172">
        <v>0</v>
      </c>
      <c r="K8" s="172">
        <v>192</v>
      </c>
      <c r="L8" s="172">
        <v>2829</v>
      </c>
      <c r="M8" s="172">
        <v>534255</v>
      </c>
      <c r="N8" s="172">
        <v>319086</v>
      </c>
      <c r="O8" s="172">
        <v>215169</v>
      </c>
      <c r="P8" s="173">
        <v>35113</v>
      </c>
    </row>
    <row r="9" spans="1:16" s="166" customFormat="1" ht="17.25">
      <c r="A9" s="252" t="s">
        <v>565</v>
      </c>
      <c r="B9" s="172">
        <v>34</v>
      </c>
      <c r="C9" s="172">
        <v>15</v>
      </c>
      <c r="D9" s="172">
        <v>6</v>
      </c>
      <c r="E9" s="172">
        <v>8</v>
      </c>
      <c r="F9" s="172">
        <v>4</v>
      </c>
      <c r="G9" s="172">
        <v>1</v>
      </c>
      <c r="H9" s="172">
        <v>0</v>
      </c>
      <c r="I9" s="172">
        <v>0</v>
      </c>
      <c r="J9" s="172">
        <v>0</v>
      </c>
      <c r="K9" s="172">
        <v>160</v>
      </c>
      <c r="L9" s="172">
        <v>1364</v>
      </c>
      <c r="M9" s="172">
        <v>315007</v>
      </c>
      <c r="N9" s="172">
        <v>102428</v>
      </c>
      <c r="O9" s="172">
        <v>212579</v>
      </c>
      <c r="P9" s="173">
        <v>10529</v>
      </c>
    </row>
    <row r="10" spans="1:16" s="166" customFormat="1" ht="17.25">
      <c r="A10" s="252" t="s">
        <v>568</v>
      </c>
      <c r="B10" s="172">
        <v>10</v>
      </c>
      <c r="C10" s="172">
        <v>2</v>
      </c>
      <c r="D10" s="172">
        <v>3</v>
      </c>
      <c r="E10" s="172">
        <v>2</v>
      </c>
      <c r="F10" s="172">
        <v>2</v>
      </c>
      <c r="G10" s="172">
        <v>1</v>
      </c>
      <c r="H10" s="172">
        <v>0</v>
      </c>
      <c r="I10" s="172">
        <v>0</v>
      </c>
      <c r="J10" s="172">
        <v>0</v>
      </c>
      <c r="K10" s="172">
        <v>78</v>
      </c>
      <c r="L10" s="172">
        <v>111</v>
      </c>
      <c r="M10" s="172">
        <v>248195</v>
      </c>
      <c r="N10" s="172">
        <v>70602</v>
      </c>
      <c r="O10" s="172">
        <v>177593</v>
      </c>
      <c r="P10" s="173">
        <v>15348</v>
      </c>
    </row>
    <row r="11" spans="1:16" s="166" customFormat="1" ht="17.25">
      <c r="A11" s="252" t="s">
        <v>570</v>
      </c>
      <c r="B11" s="172">
        <v>90</v>
      </c>
      <c r="C11" s="172">
        <v>26</v>
      </c>
      <c r="D11" s="172">
        <v>24</v>
      </c>
      <c r="E11" s="172">
        <v>18</v>
      </c>
      <c r="F11" s="172">
        <v>14</v>
      </c>
      <c r="G11" s="172">
        <v>2</v>
      </c>
      <c r="H11" s="172">
        <v>5</v>
      </c>
      <c r="I11" s="172">
        <v>1</v>
      </c>
      <c r="J11" s="172">
        <v>0</v>
      </c>
      <c r="K11" s="172">
        <v>721</v>
      </c>
      <c r="L11" s="172">
        <v>18934</v>
      </c>
      <c r="M11" s="172">
        <v>2274597</v>
      </c>
      <c r="N11" s="172">
        <v>970028</v>
      </c>
      <c r="O11" s="172">
        <v>1304569</v>
      </c>
      <c r="P11" s="173">
        <v>50646</v>
      </c>
    </row>
    <row r="12" spans="1:16" s="166" customFormat="1" ht="17.25">
      <c r="A12" s="252" t="s">
        <v>577</v>
      </c>
      <c r="B12" s="172">
        <v>26</v>
      </c>
      <c r="C12" s="172">
        <v>8</v>
      </c>
      <c r="D12" s="172">
        <v>5</v>
      </c>
      <c r="E12" s="172">
        <v>5</v>
      </c>
      <c r="F12" s="172">
        <v>6</v>
      </c>
      <c r="G12" s="172">
        <v>2</v>
      </c>
      <c r="H12" s="172">
        <v>0</v>
      </c>
      <c r="I12" s="172">
        <v>0</v>
      </c>
      <c r="J12" s="172">
        <v>0</v>
      </c>
      <c r="K12" s="172">
        <v>178</v>
      </c>
      <c r="L12" s="172">
        <v>649</v>
      </c>
      <c r="M12" s="172">
        <v>728337</v>
      </c>
      <c r="N12" s="172">
        <v>475130</v>
      </c>
      <c r="O12" s="172">
        <v>253207</v>
      </c>
      <c r="P12" s="173">
        <v>17028</v>
      </c>
    </row>
    <row r="13" spans="1:16" s="166" customFormat="1" ht="17.25">
      <c r="A13" s="252" t="s">
        <v>580</v>
      </c>
      <c r="B13" s="172">
        <v>90</v>
      </c>
      <c r="C13" s="172">
        <v>24</v>
      </c>
      <c r="D13" s="172">
        <v>20</v>
      </c>
      <c r="E13" s="172">
        <v>17</v>
      </c>
      <c r="F13" s="172">
        <v>13</v>
      </c>
      <c r="G13" s="172">
        <v>9</v>
      </c>
      <c r="H13" s="172">
        <v>6</v>
      </c>
      <c r="I13" s="172">
        <v>1</v>
      </c>
      <c r="J13" s="172">
        <v>0</v>
      </c>
      <c r="K13" s="172">
        <v>893</v>
      </c>
      <c r="L13" s="172">
        <v>2660</v>
      </c>
      <c r="M13" s="172">
        <v>5236875</v>
      </c>
      <c r="N13" s="172">
        <v>4007402</v>
      </c>
      <c r="O13" s="172">
        <v>1229473</v>
      </c>
      <c r="P13" s="173">
        <v>82939</v>
      </c>
    </row>
    <row r="14" spans="1:16" s="166" customFormat="1" ht="17.25">
      <c r="A14" s="252" t="s">
        <v>585</v>
      </c>
      <c r="B14" s="172">
        <v>141</v>
      </c>
      <c r="C14" s="172">
        <v>23</v>
      </c>
      <c r="D14" s="172">
        <v>23</v>
      </c>
      <c r="E14" s="172">
        <v>37</v>
      </c>
      <c r="F14" s="172">
        <v>24</v>
      </c>
      <c r="G14" s="172">
        <v>20</v>
      </c>
      <c r="H14" s="172">
        <v>10</v>
      </c>
      <c r="I14" s="172">
        <v>1</v>
      </c>
      <c r="J14" s="172">
        <v>3</v>
      </c>
      <c r="K14" s="172">
        <v>2335</v>
      </c>
      <c r="L14" s="172">
        <v>4333</v>
      </c>
      <c r="M14" s="172">
        <v>13117435</v>
      </c>
      <c r="N14" s="172">
        <v>12294528</v>
      </c>
      <c r="O14" s="172">
        <v>822907</v>
      </c>
      <c r="P14" s="173">
        <v>193419</v>
      </c>
    </row>
    <row r="15" spans="1:16" s="166" customFormat="1" ht="17.25">
      <c r="A15" s="252" t="s">
        <v>594</v>
      </c>
      <c r="B15" s="172">
        <v>203</v>
      </c>
      <c r="C15" s="172">
        <v>47</v>
      </c>
      <c r="D15" s="172">
        <v>41</v>
      </c>
      <c r="E15" s="172">
        <v>69</v>
      </c>
      <c r="F15" s="172">
        <v>28</v>
      </c>
      <c r="G15" s="172">
        <v>10</v>
      </c>
      <c r="H15" s="172">
        <v>5</v>
      </c>
      <c r="I15" s="172">
        <v>2</v>
      </c>
      <c r="J15" s="172">
        <v>1</v>
      </c>
      <c r="K15" s="172">
        <v>1898</v>
      </c>
      <c r="L15" s="172">
        <v>27175</v>
      </c>
      <c r="M15" s="172">
        <v>6633609</v>
      </c>
      <c r="N15" s="172">
        <v>3620629</v>
      </c>
      <c r="O15" s="172">
        <v>3012980</v>
      </c>
      <c r="P15" s="173">
        <v>471836</v>
      </c>
    </row>
    <row r="16" spans="1:16" s="166" customFormat="1" ht="17.25">
      <c r="A16" s="252" t="s">
        <v>608</v>
      </c>
      <c r="B16" s="172">
        <v>32</v>
      </c>
      <c r="C16" s="172">
        <v>14</v>
      </c>
      <c r="D16" s="172">
        <v>9</v>
      </c>
      <c r="E16" s="172">
        <v>4</v>
      </c>
      <c r="F16" s="172">
        <v>4</v>
      </c>
      <c r="G16" s="172">
        <v>1</v>
      </c>
      <c r="H16" s="172">
        <v>0</v>
      </c>
      <c r="I16" s="172">
        <v>0</v>
      </c>
      <c r="J16" s="172">
        <v>0</v>
      </c>
      <c r="K16" s="172">
        <v>148</v>
      </c>
      <c r="L16" s="172">
        <v>1615</v>
      </c>
      <c r="M16" s="172">
        <v>834743</v>
      </c>
      <c r="N16" s="172">
        <v>622623</v>
      </c>
      <c r="O16" s="172">
        <v>212120</v>
      </c>
      <c r="P16" s="173">
        <v>58828</v>
      </c>
    </row>
    <row r="17" spans="1:16" s="166" customFormat="1" ht="17.25">
      <c r="A17" s="252" t="s">
        <v>610</v>
      </c>
      <c r="B17" s="172">
        <v>21</v>
      </c>
      <c r="C17" s="172">
        <v>11</v>
      </c>
      <c r="D17" s="172">
        <v>4</v>
      </c>
      <c r="E17" s="172">
        <v>3</v>
      </c>
      <c r="F17" s="172">
        <v>2</v>
      </c>
      <c r="G17" s="172">
        <v>0</v>
      </c>
      <c r="H17" s="172">
        <v>0</v>
      </c>
      <c r="I17" s="172">
        <v>1</v>
      </c>
      <c r="J17" s="172">
        <v>0</v>
      </c>
      <c r="K17" s="172">
        <v>137</v>
      </c>
      <c r="L17" s="172">
        <v>66</v>
      </c>
      <c r="M17" s="172">
        <v>1145436</v>
      </c>
      <c r="N17" s="172">
        <v>1074134</v>
      </c>
      <c r="O17" s="172">
        <v>71302</v>
      </c>
      <c r="P17" s="173">
        <v>9789</v>
      </c>
    </row>
    <row r="18" spans="1:16" s="166" customFormat="1" ht="17.25">
      <c r="A18" s="252" t="s">
        <v>612</v>
      </c>
      <c r="B18" s="172">
        <v>217</v>
      </c>
      <c r="C18" s="172">
        <v>49</v>
      </c>
      <c r="D18" s="172">
        <v>43</v>
      </c>
      <c r="E18" s="172">
        <v>68</v>
      </c>
      <c r="F18" s="172">
        <v>34</v>
      </c>
      <c r="G18" s="172">
        <v>6</v>
      </c>
      <c r="H18" s="172">
        <v>11</v>
      </c>
      <c r="I18" s="172">
        <v>5</v>
      </c>
      <c r="J18" s="172">
        <v>1</v>
      </c>
      <c r="K18" s="172">
        <v>2211</v>
      </c>
      <c r="L18" s="172">
        <v>73699</v>
      </c>
      <c r="M18" s="172">
        <v>6638866</v>
      </c>
      <c r="N18" s="172">
        <v>2092248</v>
      </c>
      <c r="O18" s="172">
        <v>4546618</v>
      </c>
      <c r="P18" s="173">
        <v>155395</v>
      </c>
    </row>
    <row r="19" spans="1:16" s="166" customFormat="1" ht="17.25">
      <c r="A19" s="252" t="s">
        <v>623</v>
      </c>
      <c r="B19" s="172">
        <v>200</v>
      </c>
      <c r="C19" s="172">
        <v>64</v>
      </c>
      <c r="D19" s="172">
        <v>38</v>
      </c>
      <c r="E19" s="172">
        <v>39</v>
      </c>
      <c r="F19" s="172">
        <v>33</v>
      </c>
      <c r="G19" s="172">
        <v>16</v>
      </c>
      <c r="H19" s="172">
        <v>7</v>
      </c>
      <c r="I19" s="172">
        <v>3</v>
      </c>
      <c r="J19" s="172">
        <v>0</v>
      </c>
      <c r="K19" s="172">
        <v>1786</v>
      </c>
      <c r="L19" s="172">
        <v>21943</v>
      </c>
      <c r="M19" s="172">
        <v>7437066</v>
      </c>
      <c r="N19" s="172">
        <v>5081116</v>
      </c>
      <c r="O19" s="172">
        <v>2355950</v>
      </c>
      <c r="P19" s="173">
        <v>401783</v>
      </c>
    </row>
    <row r="20" spans="1:16" s="166" customFormat="1" ht="17.25">
      <c r="A20" s="252" t="s">
        <v>632</v>
      </c>
      <c r="B20" s="172">
        <v>8</v>
      </c>
      <c r="C20" s="172">
        <v>5</v>
      </c>
      <c r="D20" s="172">
        <v>1</v>
      </c>
      <c r="E20" s="172">
        <v>1</v>
      </c>
      <c r="F20" s="172">
        <v>1</v>
      </c>
      <c r="G20" s="172">
        <v>0</v>
      </c>
      <c r="H20" s="172">
        <v>0</v>
      </c>
      <c r="I20" s="172">
        <v>0</v>
      </c>
      <c r="J20" s="172">
        <v>0</v>
      </c>
      <c r="K20" s="172">
        <v>31</v>
      </c>
      <c r="L20" s="172">
        <v>400</v>
      </c>
      <c r="M20" s="172">
        <v>37444</v>
      </c>
      <c r="N20" s="172">
        <v>10065</v>
      </c>
      <c r="O20" s="172">
        <v>27379</v>
      </c>
      <c r="P20" s="173">
        <v>8618</v>
      </c>
    </row>
    <row r="21" spans="1:16" s="166" customFormat="1" ht="17.25">
      <c r="A21" s="252" t="s">
        <v>634</v>
      </c>
      <c r="B21" s="172">
        <v>39</v>
      </c>
      <c r="C21" s="172">
        <v>13</v>
      </c>
      <c r="D21" s="172">
        <v>5</v>
      </c>
      <c r="E21" s="172">
        <v>9</v>
      </c>
      <c r="F21" s="172">
        <v>6</v>
      </c>
      <c r="G21" s="172">
        <v>2</v>
      </c>
      <c r="H21" s="172">
        <v>3</v>
      </c>
      <c r="I21" s="172">
        <v>1</v>
      </c>
      <c r="J21" s="172">
        <v>0</v>
      </c>
      <c r="K21" s="172">
        <v>391</v>
      </c>
      <c r="L21" s="172">
        <v>0</v>
      </c>
      <c r="M21" s="172">
        <v>3047859</v>
      </c>
      <c r="N21" s="172">
        <v>3003397</v>
      </c>
      <c r="O21" s="172">
        <v>44462</v>
      </c>
      <c r="P21" s="173">
        <v>9384</v>
      </c>
    </row>
    <row r="22" spans="1:16" ht="17.25">
      <c r="A22" s="253" t="s">
        <v>638</v>
      </c>
      <c r="B22" s="172">
        <v>18</v>
      </c>
      <c r="C22" s="172">
        <v>9</v>
      </c>
      <c r="D22" s="172">
        <v>7</v>
      </c>
      <c r="E22" s="172">
        <v>1</v>
      </c>
      <c r="F22" s="172">
        <v>1</v>
      </c>
      <c r="G22" s="172">
        <v>0</v>
      </c>
      <c r="H22" s="172">
        <v>0</v>
      </c>
      <c r="I22" s="172">
        <v>0</v>
      </c>
      <c r="J22" s="172">
        <v>0</v>
      </c>
      <c r="K22" s="172">
        <v>62</v>
      </c>
      <c r="L22" s="172">
        <v>1288</v>
      </c>
      <c r="M22" s="172">
        <v>27909</v>
      </c>
      <c r="N22" s="172">
        <v>6497</v>
      </c>
      <c r="O22" s="172">
        <v>21412</v>
      </c>
      <c r="P22" s="173">
        <v>4396</v>
      </c>
    </row>
    <row r="23" spans="1:16" ht="17.25">
      <c r="A23" s="253" t="s">
        <v>640</v>
      </c>
      <c r="B23" s="172">
        <v>35</v>
      </c>
      <c r="C23" s="172">
        <v>11</v>
      </c>
      <c r="D23" s="172">
        <v>10</v>
      </c>
      <c r="E23" s="172">
        <v>10</v>
      </c>
      <c r="F23" s="172">
        <v>3</v>
      </c>
      <c r="G23" s="172">
        <v>1</v>
      </c>
      <c r="H23" s="172">
        <v>0</v>
      </c>
      <c r="I23" s="172">
        <v>0</v>
      </c>
      <c r="J23" s="172">
        <v>0</v>
      </c>
      <c r="K23" s="172">
        <v>182</v>
      </c>
      <c r="L23" s="172">
        <v>225</v>
      </c>
      <c r="M23" s="172">
        <v>774687</v>
      </c>
      <c r="N23" s="172">
        <v>576165</v>
      </c>
      <c r="O23" s="172">
        <v>198522</v>
      </c>
      <c r="P23" s="173">
        <v>2416</v>
      </c>
    </row>
    <row r="24" spans="1:16" ht="17.25">
      <c r="A24" s="253" t="s">
        <v>644</v>
      </c>
      <c r="B24" s="172">
        <v>24</v>
      </c>
      <c r="C24" s="172">
        <v>11</v>
      </c>
      <c r="D24" s="172">
        <v>7</v>
      </c>
      <c r="E24" s="172">
        <v>3</v>
      </c>
      <c r="F24" s="172">
        <v>2</v>
      </c>
      <c r="G24" s="172">
        <v>1</v>
      </c>
      <c r="H24" s="172">
        <v>0</v>
      </c>
      <c r="I24" s="172">
        <v>0</v>
      </c>
      <c r="J24" s="172">
        <v>0</v>
      </c>
      <c r="K24" s="172">
        <v>108</v>
      </c>
      <c r="L24" s="172">
        <v>53</v>
      </c>
      <c r="M24" s="172">
        <v>552145</v>
      </c>
      <c r="N24" s="172">
        <v>413630</v>
      </c>
      <c r="O24" s="172">
        <v>138515</v>
      </c>
      <c r="P24" s="173">
        <v>13339</v>
      </c>
    </row>
    <row r="25" spans="1:16" s="156" customFormat="1" ht="17.25">
      <c r="A25" s="254" t="s">
        <v>646</v>
      </c>
      <c r="B25" s="175">
        <v>2</v>
      </c>
      <c r="C25" s="175">
        <v>1</v>
      </c>
      <c r="D25" s="175">
        <v>1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5</v>
      </c>
      <c r="L25" s="176" t="s">
        <v>653</v>
      </c>
      <c r="M25" s="176" t="s">
        <v>654</v>
      </c>
      <c r="N25" s="176" t="s">
        <v>653</v>
      </c>
      <c r="O25" s="176" t="s">
        <v>592</v>
      </c>
      <c r="P25" s="177" t="s">
        <v>587</v>
      </c>
    </row>
    <row r="26" spans="1:16" s="156" customFormat="1" ht="17.25">
      <c r="A26" s="255" t="s">
        <v>650</v>
      </c>
      <c r="B26" s="178">
        <v>7</v>
      </c>
      <c r="C26" s="178">
        <v>5</v>
      </c>
      <c r="D26" s="178">
        <v>0</v>
      </c>
      <c r="E26" s="178">
        <v>1</v>
      </c>
      <c r="F26" s="178">
        <v>1</v>
      </c>
      <c r="G26" s="178">
        <v>0</v>
      </c>
      <c r="H26" s="178">
        <v>0</v>
      </c>
      <c r="I26" s="178">
        <v>0</v>
      </c>
      <c r="J26" s="178">
        <v>0</v>
      </c>
      <c r="K26" s="178">
        <v>27</v>
      </c>
      <c r="L26" s="179" t="s">
        <v>648</v>
      </c>
      <c r="M26" s="179" t="s">
        <v>653</v>
      </c>
      <c r="N26" s="179" t="s">
        <v>648</v>
      </c>
      <c r="O26" s="179" t="s">
        <v>649</v>
      </c>
      <c r="P26" s="180" t="s">
        <v>587</v>
      </c>
    </row>
    <row r="27" spans="1:16">
      <c r="B27" s="181"/>
      <c r="M27" s="182"/>
      <c r="N27" s="182"/>
      <c r="O27" s="182"/>
      <c r="P27" s="182"/>
    </row>
    <row r="28" spans="1:16">
      <c r="B28" s="181"/>
      <c r="M28" s="182"/>
      <c r="N28" s="182"/>
      <c r="O28" s="182"/>
      <c r="P28" s="182"/>
    </row>
    <row r="29" spans="1:16">
      <c r="B29" s="181"/>
      <c r="M29" s="182"/>
      <c r="N29" s="182"/>
      <c r="O29" s="182"/>
      <c r="P29" s="182"/>
    </row>
    <row r="30" spans="1:16">
      <c r="B30" s="181"/>
      <c r="M30" s="182"/>
      <c r="N30" s="182"/>
      <c r="O30" s="182"/>
      <c r="P30" s="182"/>
    </row>
    <row r="31" spans="1:16">
      <c r="B31" s="181"/>
      <c r="M31" s="182"/>
      <c r="N31" s="182"/>
      <c r="O31" s="182"/>
      <c r="P31" s="182"/>
    </row>
    <row r="32" spans="1:16">
      <c r="B32" s="181"/>
      <c r="M32" s="182"/>
      <c r="N32" s="182"/>
      <c r="O32" s="182"/>
      <c r="P32" s="182"/>
    </row>
    <row r="33" spans="2:16">
      <c r="B33" s="181"/>
      <c r="M33" s="182"/>
      <c r="N33" s="182"/>
      <c r="O33" s="182"/>
      <c r="P33" s="182"/>
    </row>
    <row r="34" spans="2:16">
      <c r="B34" s="181"/>
      <c r="M34" s="182"/>
      <c r="N34" s="182"/>
      <c r="O34" s="182"/>
      <c r="P34" s="182"/>
    </row>
    <row r="35" spans="2:16">
      <c r="B35" s="181"/>
      <c r="M35" s="182"/>
      <c r="N35" s="182"/>
      <c r="O35" s="182"/>
      <c r="P35" s="182"/>
    </row>
    <row r="36" spans="2:16">
      <c r="B36" s="181"/>
      <c r="M36" s="182"/>
      <c r="N36" s="182"/>
      <c r="O36" s="182"/>
      <c r="P36" s="182"/>
    </row>
    <row r="37" spans="2:16">
      <c r="B37" s="181"/>
      <c r="M37" s="182"/>
      <c r="N37" s="182"/>
      <c r="O37" s="182"/>
      <c r="P37" s="182"/>
    </row>
    <row r="38" spans="2:16">
      <c r="B38" s="181"/>
      <c r="M38" s="182"/>
      <c r="N38" s="182"/>
      <c r="O38" s="182"/>
      <c r="P38" s="182"/>
    </row>
    <row r="39" spans="2:16">
      <c r="B39" s="181"/>
      <c r="M39" s="182"/>
      <c r="N39" s="182"/>
      <c r="O39" s="182"/>
      <c r="P39" s="182"/>
    </row>
    <row r="40" spans="2:16">
      <c r="B40" s="181"/>
      <c r="M40" s="182"/>
      <c r="N40" s="182"/>
      <c r="O40" s="182"/>
      <c r="P40" s="182"/>
    </row>
    <row r="41" spans="2:16">
      <c r="B41" s="181"/>
      <c r="M41" s="182"/>
      <c r="N41" s="182"/>
      <c r="O41" s="182"/>
      <c r="P41" s="182"/>
    </row>
    <row r="42" spans="2:16">
      <c r="B42" s="181"/>
      <c r="M42" s="182"/>
      <c r="N42" s="182"/>
      <c r="O42" s="182"/>
      <c r="P42" s="182"/>
    </row>
    <row r="43" spans="2:16">
      <c r="B43" s="181"/>
      <c r="M43" s="182"/>
      <c r="N43" s="182"/>
      <c r="O43" s="182"/>
      <c r="P43" s="182"/>
    </row>
    <row r="44" spans="2:16">
      <c r="B44" s="181"/>
      <c r="M44" s="182"/>
      <c r="N44" s="182"/>
      <c r="O44" s="182"/>
      <c r="P44" s="182"/>
    </row>
    <row r="45" spans="2:16">
      <c r="B45" s="181"/>
      <c r="M45" s="182"/>
      <c r="N45" s="182"/>
      <c r="O45" s="182"/>
      <c r="P45" s="182"/>
    </row>
    <row r="46" spans="2:16">
      <c r="B46" s="181"/>
      <c r="M46" s="182"/>
      <c r="N46" s="182"/>
      <c r="O46" s="182"/>
      <c r="P46" s="182"/>
    </row>
    <row r="47" spans="2:16">
      <c r="B47" s="181"/>
      <c r="M47" s="182"/>
      <c r="N47" s="182"/>
      <c r="O47" s="182"/>
      <c r="P47" s="182"/>
    </row>
    <row r="48" spans="2:16">
      <c r="B48" s="181"/>
      <c r="M48" s="182"/>
      <c r="N48" s="182"/>
      <c r="O48" s="182"/>
      <c r="P48" s="182"/>
    </row>
    <row r="49" spans="2:16">
      <c r="B49" s="181"/>
      <c r="M49" s="182"/>
      <c r="N49" s="182"/>
      <c r="O49" s="182"/>
      <c r="P49" s="182"/>
    </row>
    <row r="50" spans="2:16">
      <c r="B50" s="181"/>
      <c r="M50" s="182"/>
      <c r="N50" s="182"/>
      <c r="O50" s="182"/>
      <c r="P50" s="182"/>
    </row>
    <row r="51" spans="2:16">
      <c r="B51" s="181"/>
      <c r="M51" s="182"/>
      <c r="N51" s="182"/>
      <c r="O51" s="182"/>
      <c r="P51" s="182"/>
    </row>
    <row r="52" spans="2:16">
      <c r="B52" s="181"/>
      <c r="M52" s="182"/>
      <c r="N52" s="182"/>
      <c r="O52" s="182"/>
      <c r="P52" s="182"/>
    </row>
    <row r="53" spans="2:16">
      <c r="B53" s="181"/>
      <c r="M53" s="182"/>
      <c r="N53" s="182"/>
      <c r="O53" s="182"/>
      <c r="P53" s="182"/>
    </row>
    <row r="54" spans="2:16">
      <c r="B54" s="181"/>
      <c r="M54" s="182"/>
      <c r="N54" s="182"/>
      <c r="O54" s="182"/>
      <c r="P54" s="182"/>
    </row>
    <row r="55" spans="2:16">
      <c r="B55" s="181"/>
      <c r="M55" s="182"/>
      <c r="N55" s="182"/>
      <c r="O55" s="182"/>
      <c r="P55" s="182"/>
    </row>
    <row r="56" spans="2:16">
      <c r="B56" s="181"/>
      <c r="M56" s="182"/>
      <c r="N56" s="182"/>
      <c r="O56" s="182"/>
      <c r="P56" s="182"/>
    </row>
    <row r="57" spans="2:16">
      <c r="B57" s="181"/>
      <c r="M57" s="182"/>
      <c r="N57" s="182"/>
      <c r="O57" s="182"/>
      <c r="P57" s="182"/>
    </row>
    <row r="58" spans="2:16">
      <c r="B58" s="181"/>
      <c r="M58" s="182"/>
      <c r="N58" s="182"/>
      <c r="O58" s="182"/>
      <c r="P58" s="182"/>
    </row>
    <row r="59" spans="2:16">
      <c r="B59" s="181"/>
      <c r="M59" s="182"/>
      <c r="N59" s="182"/>
      <c r="O59" s="182"/>
      <c r="P59" s="182"/>
    </row>
    <row r="60" spans="2:16">
      <c r="B60" s="181"/>
      <c r="M60" s="182"/>
      <c r="N60" s="182"/>
      <c r="O60" s="182"/>
      <c r="P60" s="182"/>
    </row>
    <row r="61" spans="2:16">
      <c r="B61" s="181"/>
      <c r="M61" s="182"/>
      <c r="N61" s="182"/>
      <c r="O61" s="182"/>
      <c r="P61" s="182"/>
    </row>
    <row r="62" spans="2:16">
      <c r="B62" s="181"/>
      <c r="M62" s="182"/>
      <c r="N62" s="182"/>
      <c r="O62" s="182"/>
      <c r="P62" s="182"/>
    </row>
    <row r="63" spans="2:16">
      <c r="B63" s="181"/>
      <c r="M63" s="182"/>
      <c r="N63" s="182"/>
      <c r="O63" s="182"/>
      <c r="P63" s="182"/>
    </row>
    <row r="64" spans="2:16">
      <c r="B64" s="181"/>
      <c r="M64" s="182"/>
      <c r="N64" s="182"/>
      <c r="O64" s="182"/>
      <c r="P64" s="182"/>
    </row>
    <row r="65" spans="2:16">
      <c r="B65" s="181"/>
      <c r="M65" s="182"/>
      <c r="N65" s="182"/>
      <c r="O65" s="182"/>
      <c r="P65" s="182"/>
    </row>
    <row r="66" spans="2:16">
      <c r="B66" s="181"/>
      <c r="M66" s="182"/>
      <c r="N66" s="182"/>
      <c r="O66" s="182"/>
      <c r="P66" s="182"/>
    </row>
    <row r="67" spans="2:16">
      <c r="B67" s="181"/>
      <c r="M67" s="182"/>
      <c r="N67" s="182"/>
      <c r="O67" s="182"/>
      <c r="P67" s="182"/>
    </row>
    <row r="68" spans="2:16">
      <c r="B68" s="181"/>
      <c r="M68" s="182"/>
      <c r="N68" s="182"/>
      <c r="O68" s="182"/>
      <c r="P68" s="182"/>
    </row>
    <row r="69" spans="2:16">
      <c r="B69" s="181"/>
      <c r="M69" s="182"/>
      <c r="N69" s="182"/>
      <c r="O69" s="182"/>
      <c r="P69" s="182"/>
    </row>
    <row r="70" spans="2:16">
      <c r="B70" s="181"/>
      <c r="M70" s="182"/>
      <c r="N70" s="182"/>
      <c r="O70" s="182"/>
      <c r="P70" s="182"/>
    </row>
    <row r="71" spans="2:16">
      <c r="B71" s="181"/>
      <c r="M71" s="182"/>
      <c r="N71" s="182"/>
      <c r="O71" s="182"/>
      <c r="P71" s="182"/>
    </row>
    <row r="72" spans="2:16">
      <c r="B72" s="181"/>
      <c r="M72" s="182"/>
      <c r="N72" s="182"/>
      <c r="O72" s="182"/>
      <c r="P72" s="182"/>
    </row>
    <row r="73" spans="2:16">
      <c r="B73" s="181"/>
      <c r="M73" s="182"/>
      <c r="N73" s="182"/>
      <c r="O73" s="182"/>
      <c r="P73" s="182"/>
    </row>
    <row r="74" spans="2:16">
      <c r="B74" s="181"/>
      <c r="M74" s="182"/>
      <c r="N74" s="182"/>
      <c r="O74" s="182"/>
      <c r="P74" s="182"/>
    </row>
    <row r="75" spans="2:16">
      <c r="B75" s="181"/>
      <c r="M75" s="182"/>
      <c r="N75" s="182"/>
      <c r="O75" s="182"/>
      <c r="P75" s="182"/>
    </row>
    <row r="76" spans="2:16">
      <c r="B76" s="181"/>
      <c r="M76" s="182"/>
      <c r="N76" s="182"/>
      <c r="O76" s="182"/>
      <c r="P76" s="182"/>
    </row>
    <row r="77" spans="2:16">
      <c r="B77" s="181"/>
      <c r="M77" s="182"/>
      <c r="N77" s="182"/>
      <c r="O77" s="182"/>
      <c r="P77" s="182"/>
    </row>
    <row r="78" spans="2:16">
      <c r="B78" s="181"/>
      <c r="M78" s="182"/>
      <c r="N78" s="182"/>
      <c r="O78" s="182"/>
      <c r="P78" s="182"/>
    </row>
    <row r="79" spans="2:16">
      <c r="B79" s="181"/>
      <c r="M79" s="182"/>
      <c r="N79" s="182"/>
      <c r="O79" s="182"/>
      <c r="P79" s="182"/>
    </row>
    <row r="80" spans="2:16">
      <c r="B80" s="181"/>
      <c r="M80" s="182"/>
      <c r="N80" s="182"/>
      <c r="O80" s="182"/>
      <c r="P80" s="182"/>
    </row>
    <row r="81" spans="2:16">
      <c r="B81" s="181"/>
      <c r="M81" s="182"/>
      <c r="N81" s="182"/>
      <c r="O81" s="182"/>
      <c r="P81" s="182"/>
    </row>
    <row r="82" spans="2:16">
      <c r="B82" s="181"/>
      <c r="M82" s="182"/>
      <c r="N82" s="182"/>
      <c r="O82" s="182"/>
      <c r="P82" s="182"/>
    </row>
    <row r="83" spans="2:16">
      <c r="B83" s="181"/>
      <c r="M83" s="182"/>
      <c r="N83" s="182"/>
      <c r="O83" s="182"/>
      <c r="P83" s="182"/>
    </row>
    <row r="84" spans="2:16">
      <c r="B84" s="181"/>
      <c r="M84" s="182"/>
      <c r="N84" s="182"/>
      <c r="O84" s="182"/>
      <c r="P84" s="182"/>
    </row>
    <row r="85" spans="2:16">
      <c r="B85" s="181"/>
      <c r="M85" s="182"/>
      <c r="N85" s="182"/>
      <c r="O85" s="182"/>
      <c r="P85" s="182"/>
    </row>
    <row r="86" spans="2:16">
      <c r="B86" s="181"/>
      <c r="M86" s="182"/>
      <c r="N86" s="182"/>
      <c r="O86" s="182"/>
      <c r="P86" s="182"/>
    </row>
    <row r="87" spans="2:16">
      <c r="B87" s="181"/>
      <c r="M87" s="182"/>
      <c r="N87" s="182"/>
      <c r="O87" s="182"/>
      <c r="P87" s="182"/>
    </row>
    <row r="88" spans="2:16">
      <c r="B88" s="181"/>
      <c r="M88" s="182"/>
      <c r="N88" s="182"/>
      <c r="O88" s="182"/>
      <c r="P88" s="182"/>
    </row>
    <row r="89" spans="2:16">
      <c r="B89" s="181"/>
      <c r="M89" s="182"/>
      <c r="N89" s="182"/>
      <c r="O89" s="182"/>
      <c r="P89" s="182"/>
    </row>
    <row r="90" spans="2:16">
      <c r="B90" s="181"/>
      <c r="M90" s="182"/>
      <c r="N90" s="182"/>
      <c r="O90" s="182"/>
      <c r="P90" s="182"/>
    </row>
    <row r="91" spans="2:16">
      <c r="B91" s="181"/>
      <c r="M91" s="182"/>
      <c r="N91" s="182"/>
      <c r="O91" s="182"/>
      <c r="P91" s="182"/>
    </row>
    <row r="92" spans="2:16">
      <c r="B92" s="181"/>
      <c r="M92" s="182"/>
      <c r="N92" s="182"/>
      <c r="O92" s="182"/>
      <c r="P92" s="182"/>
    </row>
    <row r="93" spans="2:16">
      <c r="B93" s="181"/>
      <c r="M93" s="182"/>
      <c r="N93" s="182"/>
      <c r="O93" s="182"/>
      <c r="P93" s="182"/>
    </row>
    <row r="94" spans="2:16">
      <c r="B94" s="181"/>
      <c r="M94" s="182"/>
      <c r="N94" s="182"/>
      <c r="O94" s="182"/>
      <c r="P94" s="182"/>
    </row>
    <row r="95" spans="2:16">
      <c r="B95" s="181"/>
      <c r="M95" s="182"/>
      <c r="N95" s="182"/>
      <c r="O95" s="182"/>
      <c r="P95" s="182"/>
    </row>
    <row r="96" spans="2:16">
      <c r="B96" s="181"/>
      <c r="M96" s="182"/>
      <c r="N96" s="182"/>
      <c r="O96" s="182"/>
      <c r="P96" s="182"/>
    </row>
    <row r="97" spans="2:16">
      <c r="B97" s="181"/>
      <c r="M97" s="182"/>
      <c r="N97" s="182"/>
      <c r="O97" s="182"/>
      <c r="P97" s="182"/>
    </row>
    <row r="98" spans="2:16">
      <c r="B98" s="181"/>
      <c r="M98" s="182"/>
      <c r="N98" s="182"/>
      <c r="O98" s="182"/>
      <c r="P98" s="182"/>
    </row>
    <row r="99" spans="2:16">
      <c r="B99" s="181"/>
      <c r="M99" s="182"/>
      <c r="N99" s="182"/>
      <c r="O99" s="182"/>
      <c r="P99" s="182"/>
    </row>
    <row r="100" spans="2:16">
      <c r="B100" s="181"/>
      <c r="M100" s="182"/>
      <c r="N100" s="182"/>
      <c r="O100" s="182"/>
      <c r="P100" s="182"/>
    </row>
    <row r="101" spans="2:16">
      <c r="B101" s="181"/>
      <c r="M101" s="182"/>
      <c r="N101" s="182"/>
      <c r="O101" s="182"/>
      <c r="P101" s="182"/>
    </row>
    <row r="102" spans="2:16">
      <c r="B102" s="181"/>
      <c r="M102" s="182"/>
      <c r="N102" s="182"/>
      <c r="O102" s="182"/>
      <c r="P102" s="182"/>
    </row>
    <row r="103" spans="2:16">
      <c r="B103" s="181"/>
      <c r="M103" s="182"/>
      <c r="N103" s="182"/>
      <c r="O103" s="182"/>
      <c r="P103" s="182"/>
    </row>
    <row r="104" spans="2:16">
      <c r="B104" s="181"/>
      <c r="M104" s="182"/>
      <c r="N104" s="182"/>
      <c r="O104" s="182"/>
      <c r="P104" s="182"/>
    </row>
    <row r="105" spans="2:16">
      <c r="B105" s="181"/>
      <c r="M105" s="182"/>
      <c r="N105" s="182"/>
      <c r="O105" s="182"/>
      <c r="P105" s="182"/>
    </row>
    <row r="106" spans="2:16">
      <c r="B106" s="181"/>
      <c r="M106" s="182"/>
      <c r="N106" s="182"/>
      <c r="O106" s="182"/>
      <c r="P106" s="182"/>
    </row>
    <row r="107" spans="2:16">
      <c r="B107" s="181"/>
      <c r="M107" s="182"/>
      <c r="N107" s="182"/>
      <c r="O107" s="182"/>
      <c r="P107" s="182"/>
    </row>
    <row r="108" spans="2:16">
      <c r="B108" s="181"/>
      <c r="M108" s="182"/>
      <c r="N108" s="182"/>
      <c r="O108" s="182"/>
      <c r="P108" s="182"/>
    </row>
    <row r="109" spans="2:16">
      <c r="B109" s="181"/>
      <c r="M109" s="182"/>
      <c r="N109" s="182"/>
      <c r="O109" s="182"/>
      <c r="P109" s="182"/>
    </row>
    <row r="110" spans="2:16">
      <c r="B110" s="181"/>
      <c r="M110" s="182"/>
      <c r="N110" s="182"/>
      <c r="O110" s="182"/>
      <c r="P110" s="182"/>
    </row>
    <row r="111" spans="2:16">
      <c r="B111" s="181"/>
      <c r="M111" s="182"/>
      <c r="N111" s="182"/>
      <c r="O111" s="182"/>
      <c r="P111" s="182"/>
    </row>
    <row r="112" spans="2:16">
      <c r="B112" s="181"/>
      <c r="M112" s="182"/>
      <c r="N112" s="182"/>
      <c r="O112" s="182"/>
      <c r="P112" s="182"/>
    </row>
    <row r="113" spans="2:16">
      <c r="B113" s="181"/>
      <c r="M113" s="182"/>
      <c r="N113" s="182"/>
      <c r="O113" s="182"/>
      <c r="P113" s="182"/>
    </row>
    <row r="114" spans="2:16">
      <c r="B114" s="181"/>
      <c r="M114" s="182"/>
      <c r="N114" s="182"/>
      <c r="O114" s="182"/>
      <c r="P114" s="182"/>
    </row>
    <row r="115" spans="2:16">
      <c r="B115" s="181"/>
      <c r="M115" s="182"/>
      <c r="N115" s="182"/>
      <c r="O115" s="182"/>
      <c r="P115" s="182"/>
    </row>
    <row r="116" spans="2:16">
      <c r="B116" s="181"/>
      <c r="M116" s="182"/>
      <c r="N116" s="182"/>
      <c r="O116" s="182"/>
      <c r="P116" s="182"/>
    </row>
    <row r="117" spans="2:16">
      <c r="B117" s="181"/>
      <c r="M117" s="182"/>
      <c r="N117" s="182"/>
      <c r="O117" s="182"/>
      <c r="P117" s="182"/>
    </row>
    <row r="118" spans="2:16">
      <c r="B118" s="181"/>
      <c r="M118" s="182"/>
      <c r="N118" s="182"/>
      <c r="O118" s="182"/>
      <c r="P118" s="182"/>
    </row>
    <row r="119" spans="2:16">
      <c r="B119" s="181"/>
      <c r="M119" s="182"/>
      <c r="N119" s="182"/>
      <c r="O119" s="182"/>
      <c r="P119" s="182"/>
    </row>
    <row r="120" spans="2:16">
      <c r="B120" s="181"/>
      <c r="M120" s="182"/>
      <c r="N120" s="182"/>
      <c r="O120" s="182"/>
      <c r="P120" s="182"/>
    </row>
    <row r="121" spans="2:16">
      <c r="B121" s="181"/>
      <c r="M121" s="182"/>
      <c r="N121" s="182"/>
      <c r="O121" s="182"/>
      <c r="P121" s="182"/>
    </row>
    <row r="122" spans="2:16">
      <c r="B122" s="181"/>
      <c r="M122" s="182"/>
      <c r="N122" s="182"/>
      <c r="O122" s="182"/>
      <c r="P122" s="182"/>
    </row>
    <row r="123" spans="2:16">
      <c r="B123" s="181"/>
      <c r="M123" s="182"/>
      <c r="N123" s="182"/>
      <c r="O123" s="182"/>
      <c r="P123" s="182"/>
    </row>
    <row r="124" spans="2:16">
      <c r="B124" s="181"/>
      <c r="M124" s="182"/>
      <c r="N124" s="182"/>
      <c r="O124" s="182"/>
      <c r="P124" s="182"/>
    </row>
    <row r="125" spans="2:16">
      <c r="B125" s="181"/>
      <c r="M125" s="182"/>
      <c r="N125" s="182"/>
      <c r="O125" s="182"/>
      <c r="P125" s="182"/>
    </row>
    <row r="126" spans="2:16">
      <c r="B126" s="181"/>
      <c r="M126" s="182"/>
      <c r="N126" s="182"/>
      <c r="O126" s="182"/>
      <c r="P126" s="182"/>
    </row>
    <row r="127" spans="2:16">
      <c r="B127" s="181"/>
      <c r="M127" s="182"/>
      <c r="N127" s="182"/>
      <c r="O127" s="182"/>
      <c r="P127" s="182"/>
    </row>
    <row r="128" spans="2:16">
      <c r="B128" s="181"/>
      <c r="M128" s="182"/>
      <c r="N128" s="182"/>
      <c r="O128" s="182"/>
      <c r="P128" s="182"/>
    </row>
    <row r="129" spans="2:16">
      <c r="B129" s="181"/>
      <c r="M129" s="182"/>
      <c r="N129" s="182"/>
      <c r="O129" s="182"/>
      <c r="P129" s="182"/>
    </row>
    <row r="130" spans="2:16">
      <c r="B130" s="181"/>
      <c r="M130" s="182"/>
      <c r="N130" s="182"/>
      <c r="O130" s="182"/>
      <c r="P130" s="182"/>
    </row>
    <row r="131" spans="2:16">
      <c r="B131" s="181"/>
      <c r="M131" s="182"/>
      <c r="N131" s="182"/>
      <c r="O131" s="182"/>
      <c r="P131" s="182"/>
    </row>
    <row r="132" spans="2:16">
      <c r="B132" s="181"/>
      <c r="M132" s="182"/>
      <c r="N132" s="182"/>
      <c r="O132" s="182"/>
      <c r="P132" s="182"/>
    </row>
    <row r="133" spans="2:16">
      <c r="B133" s="181"/>
      <c r="M133" s="182"/>
      <c r="N133" s="182"/>
      <c r="O133" s="182"/>
      <c r="P133" s="182"/>
    </row>
    <row r="134" spans="2:16">
      <c r="B134" s="181"/>
      <c r="M134" s="182"/>
      <c r="N134" s="182"/>
      <c r="O134" s="182"/>
      <c r="P134" s="182"/>
    </row>
    <row r="135" spans="2:16">
      <c r="B135" s="181"/>
      <c r="M135" s="182"/>
      <c r="N135" s="182"/>
      <c r="O135" s="182"/>
      <c r="P135" s="182"/>
    </row>
    <row r="136" spans="2:16">
      <c r="B136" s="181"/>
      <c r="M136" s="182"/>
      <c r="N136" s="182"/>
      <c r="O136" s="182"/>
      <c r="P136" s="182"/>
    </row>
    <row r="137" spans="2:16">
      <c r="B137" s="181"/>
      <c r="M137" s="182"/>
      <c r="N137" s="182"/>
      <c r="O137" s="182"/>
      <c r="P137" s="182"/>
    </row>
    <row r="138" spans="2:16">
      <c r="B138" s="181"/>
      <c r="M138" s="182"/>
      <c r="N138" s="182"/>
      <c r="O138" s="182"/>
      <c r="P138" s="182"/>
    </row>
    <row r="139" spans="2:16">
      <c r="B139" s="181"/>
      <c r="M139" s="182"/>
      <c r="N139" s="182"/>
      <c r="O139" s="182"/>
      <c r="P139" s="182"/>
    </row>
    <row r="140" spans="2:16">
      <c r="B140" s="181"/>
      <c r="M140" s="182"/>
      <c r="N140" s="182"/>
      <c r="O140" s="182"/>
      <c r="P140" s="182"/>
    </row>
    <row r="141" spans="2:16">
      <c r="B141" s="181"/>
      <c r="M141" s="182"/>
      <c r="N141" s="182"/>
      <c r="O141" s="182"/>
      <c r="P141" s="182"/>
    </row>
    <row r="142" spans="2:16">
      <c r="B142" s="181"/>
      <c r="M142" s="182"/>
      <c r="N142" s="182"/>
      <c r="O142" s="182"/>
      <c r="P142" s="182"/>
    </row>
    <row r="143" spans="2:16">
      <c r="B143" s="181"/>
      <c r="M143" s="182"/>
      <c r="N143" s="182"/>
      <c r="O143" s="182"/>
      <c r="P143" s="182"/>
    </row>
    <row r="144" spans="2:16">
      <c r="B144" s="181"/>
      <c r="M144" s="182"/>
      <c r="N144" s="182"/>
      <c r="O144" s="182"/>
      <c r="P144" s="182"/>
    </row>
    <row r="145" spans="2:16">
      <c r="B145" s="181"/>
      <c r="M145" s="182"/>
      <c r="N145" s="182"/>
      <c r="O145" s="182"/>
      <c r="P145" s="182"/>
    </row>
    <row r="146" spans="2:16">
      <c r="B146" s="181"/>
      <c r="M146" s="182"/>
      <c r="N146" s="182"/>
      <c r="O146" s="182"/>
      <c r="P146" s="182"/>
    </row>
    <row r="147" spans="2:16">
      <c r="B147" s="181"/>
      <c r="M147" s="182"/>
      <c r="N147" s="182"/>
      <c r="O147" s="182"/>
      <c r="P147" s="182"/>
    </row>
    <row r="148" spans="2:16">
      <c r="B148" s="181"/>
      <c r="M148" s="182"/>
      <c r="N148" s="182"/>
      <c r="O148" s="182"/>
      <c r="P148" s="182"/>
    </row>
    <row r="149" spans="2:16">
      <c r="B149" s="181"/>
      <c r="M149" s="182"/>
      <c r="N149" s="182"/>
      <c r="O149" s="182"/>
      <c r="P149" s="182"/>
    </row>
    <row r="150" spans="2:16">
      <c r="B150" s="181"/>
      <c r="M150" s="182"/>
      <c r="N150" s="182"/>
      <c r="O150" s="182"/>
      <c r="P150" s="182"/>
    </row>
    <row r="151" spans="2:16">
      <c r="B151" s="181"/>
      <c r="M151" s="182"/>
      <c r="N151" s="182"/>
      <c r="O151" s="182"/>
      <c r="P151" s="182"/>
    </row>
    <row r="152" spans="2:16">
      <c r="B152" s="181"/>
      <c r="M152" s="182"/>
      <c r="N152" s="182"/>
      <c r="O152" s="182"/>
      <c r="P152" s="182"/>
    </row>
    <row r="153" spans="2:16">
      <c r="B153" s="181"/>
      <c r="M153" s="182"/>
      <c r="N153" s="182"/>
      <c r="O153" s="182"/>
      <c r="P153" s="182"/>
    </row>
    <row r="154" spans="2:16">
      <c r="B154" s="181"/>
      <c r="M154" s="182"/>
      <c r="N154" s="182"/>
      <c r="O154" s="182"/>
      <c r="P154" s="182"/>
    </row>
    <row r="155" spans="2:16">
      <c r="B155" s="181"/>
      <c r="M155" s="182"/>
      <c r="N155" s="182"/>
      <c r="O155" s="182"/>
      <c r="P155" s="182"/>
    </row>
    <row r="156" spans="2:16">
      <c r="B156" s="181"/>
      <c r="M156" s="182"/>
      <c r="N156" s="182"/>
      <c r="O156" s="182"/>
      <c r="P156" s="182"/>
    </row>
    <row r="157" spans="2:16">
      <c r="B157" s="181"/>
      <c r="M157" s="182"/>
      <c r="N157" s="182"/>
      <c r="O157" s="182"/>
      <c r="P157" s="182"/>
    </row>
    <row r="158" spans="2:16">
      <c r="B158" s="181"/>
      <c r="M158" s="182"/>
      <c r="N158" s="182"/>
      <c r="O158" s="182"/>
      <c r="P158" s="182"/>
    </row>
    <row r="159" spans="2:16">
      <c r="B159" s="181"/>
      <c r="M159" s="182"/>
      <c r="N159" s="182"/>
      <c r="O159" s="182"/>
      <c r="P159" s="182"/>
    </row>
    <row r="160" spans="2:16">
      <c r="B160" s="181"/>
      <c r="M160" s="182"/>
      <c r="N160" s="182"/>
      <c r="O160" s="182"/>
      <c r="P160" s="182"/>
    </row>
    <row r="161" spans="2:16">
      <c r="B161" s="181"/>
      <c r="M161" s="182"/>
      <c r="N161" s="182"/>
      <c r="O161" s="182"/>
      <c r="P161" s="182"/>
    </row>
    <row r="162" spans="2:16">
      <c r="B162" s="181"/>
      <c r="M162" s="182"/>
      <c r="N162" s="182"/>
      <c r="O162" s="182"/>
      <c r="P162" s="182"/>
    </row>
    <row r="163" spans="2:16">
      <c r="B163" s="181"/>
      <c r="M163" s="182"/>
      <c r="N163" s="182"/>
      <c r="O163" s="182"/>
      <c r="P163" s="182"/>
    </row>
    <row r="164" spans="2:16">
      <c r="B164" s="181"/>
      <c r="M164" s="182"/>
      <c r="N164" s="182"/>
      <c r="O164" s="182"/>
      <c r="P164" s="182"/>
    </row>
    <row r="165" spans="2:16">
      <c r="B165" s="181"/>
      <c r="M165" s="182"/>
      <c r="N165" s="182"/>
      <c r="O165" s="182"/>
      <c r="P165" s="182"/>
    </row>
    <row r="166" spans="2:16">
      <c r="B166" s="181"/>
      <c r="M166" s="182"/>
      <c r="N166" s="182"/>
      <c r="O166" s="182"/>
      <c r="P166" s="182"/>
    </row>
    <row r="167" spans="2:16">
      <c r="B167" s="181"/>
      <c r="M167" s="182"/>
      <c r="N167" s="182"/>
      <c r="O167" s="182"/>
      <c r="P167" s="182"/>
    </row>
    <row r="168" spans="2:16">
      <c r="B168" s="181"/>
      <c r="M168" s="182"/>
      <c r="N168" s="182"/>
      <c r="O168" s="182"/>
      <c r="P168" s="182"/>
    </row>
    <row r="169" spans="2:16">
      <c r="B169" s="181"/>
      <c r="M169" s="182"/>
      <c r="N169" s="182"/>
      <c r="O169" s="182"/>
      <c r="P169" s="182"/>
    </row>
    <row r="170" spans="2:16">
      <c r="B170" s="181"/>
      <c r="M170" s="182"/>
      <c r="N170" s="182"/>
      <c r="O170" s="182"/>
      <c r="P170" s="182"/>
    </row>
    <row r="171" spans="2:16">
      <c r="B171" s="181"/>
      <c r="M171" s="182"/>
      <c r="N171" s="182"/>
      <c r="O171" s="182"/>
      <c r="P171" s="182"/>
    </row>
    <row r="172" spans="2:16">
      <c r="B172" s="181"/>
      <c r="M172" s="182"/>
      <c r="N172" s="182"/>
      <c r="O172" s="182"/>
      <c r="P172" s="182"/>
    </row>
    <row r="173" spans="2:16">
      <c r="B173" s="181"/>
      <c r="M173" s="182"/>
      <c r="N173" s="182"/>
      <c r="O173" s="182"/>
      <c r="P173" s="182"/>
    </row>
    <row r="174" spans="2:16">
      <c r="B174" s="181"/>
      <c r="M174" s="182"/>
      <c r="N174" s="182"/>
      <c r="O174" s="182"/>
      <c r="P174" s="182"/>
    </row>
    <row r="175" spans="2:16">
      <c r="B175" s="181"/>
      <c r="M175" s="182"/>
      <c r="N175" s="182"/>
      <c r="O175" s="182"/>
      <c r="P175" s="182"/>
    </row>
    <row r="176" spans="2:16">
      <c r="B176" s="181"/>
      <c r="M176" s="182"/>
      <c r="N176" s="182"/>
      <c r="O176" s="182"/>
      <c r="P176" s="182"/>
    </row>
    <row r="177" spans="2:16">
      <c r="B177" s="181"/>
      <c r="M177" s="182"/>
      <c r="N177" s="182"/>
      <c r="O177" s="182"/>
      <c r="P177" s="182"/>
    </row>
    <row r="178" spans="2:16">
      <c r="B178" s="181"/>
      <c r="M178" s="182"/>
      <c r="N178" s="182"/>
      <c r="O178" s="182"/>
      <c r="P178" s="182"/>
    </row>
    <row r="179" spans="2:16">
      <c r="B179" s="181"/>
      <c r="M179" s="182"/>
      <c r="N179" s="182"/>
      <c r="O179" s="182"/>
      <c r="P179" s="182"/>
    </row>
    <row r="180" spans="2:16">
      <c r="B180" s="181"/>
      <c r="M180" s="182"/>
      <c r="N180" s="182"/>
      <c r="O180" s="182"/>
      <c r="P180" s="182"/>
    </row>
    <row r="181" spans="2:16">
      <c r="B181" s="181"/>
      <c r="M181" s="182"/>
      <c r="N181" s="182"/>
      <c r="O181" s="182"/>
      <c r="P181" s="182"/>
    </row>
    <row r="182" spans="2:16">
      <c r="B182" s="181"/>
      <c r="M182" s="182"/>
      <c r="N182" s="182"/>
      <c r="O182" s="182"/>
      <c r="P182" s="182"/>
    </row>
    <row r="183" spans="2:16">
      <c r="B183" s="181"/>
      <c r="M183" s="182"/>
      <c r="N183" s="182"/>
      <c r="O183" s="182"/>
      <c r="P183" s="182"/>
    </row>
    <row r="184" spans="2:16">
      <c r="B184" s="181"/>
      <c r="M184" s="182"/>
      <c r="N184" s="182"/>
      <c r="O184" s="182"/>
      <c r="P184" s="182"/>
    </row>
    <row r="185" spans="2:16">
      <c r="B185" s="181"/>
      <c r="M185" s="182"/>
      <c r="N185" s="182"/>
      <c r="O185" s="182"/>
      <c r="P185" s="182"/>
    </row>
    <row r="186" spans="2:16">
      <c r="B186" s="181"/>
      <c r="M186" s="182"/>
      <c r="N186" s="182"/>
      <c r="O186" s="182"/>
      <c r="P186" s="182"/>
    </row>
    <row r="187" spans="2:16">
      <c r="B187" s="181"/>
      <c r="M187" s="182"/>
      <c r="N187" s="182"/>
      <c r="O187" s="182"/>
      <c r="P187" s="182"/>
    </row>
    <row r="188" spans="2:16">
      <c r="B188" s="181"/>
      <c r="M188" s="182"/>
      <c r="N188" s="182"/>
      <c r="O188" s="182"/>
      <c r="P188" s="182"/>
    </row>
    <row r="189" spans="2:16">
      <c r="B189" s="181"/>
      <c r="M189" s="182"/>
      <c r="N189" s="182"/>
      <c r="O189" s="182"/>
      <c r="P189" s="182"/>
    </row>
    <row r="190" spans="2:16">
      <c r="B190" s="181"/>
      <c r="M190" s="182"/>
      <c r="N190" s="182"/>
      <c r="O190" s="182"/>
      <c r="P190" s="182"/>
    </row>
    <row r="191" spans="2:16">
      <c r="B191" s="181"/>
      <c r="M191" s="182"/>
      <c r="N191" s="182"/>
      <c r="O191" s="182"/>
      <c r="P191" s="182"/>
    </row>
    <row r="192" spans="2:16">
      <c r="B192" s="181"/>
      <c r="M192" s="182"/>
      <c r="N192" s="182"/>
      <c r="O192" s="182"/>
      <c r="P192" s="182"/>
    </row>
    <row r="193" spans="2:16">
      <c r="B193" s="181"/>
      <c r="M193" s="182"/>
      <c r="N193" s="182"/>
      <c r="O193" s="182"/>
      <c r="P193" s="182"/>
    </row>
    <row r="194" spans="2:16">
      <c r="B194" s="181"/>
      <c r="M194" s="182"/>
      <c r="N194" s="182"/>
      <c r="O194" s="182"/>
      <c r="P194" s="182"/>
    </row>
    <row r="195" spans="2:16">
      <c r="B195" s="181"/>
      <c r="M195" s="182"/>
      <c r="N195" s="182"/>
      <c r="O195" s="182"/>
      <c r="P195" s="182"/>
    </row>
    <row r="196" spans="2:16">
      <c r="B196" s="181"/>
      <c r="M196" s="182"/>
      <c r="N196" s="182"/>
      <c r="O196" s="182"/>
      <c r="P196" s="182"/>
    </row>
    <row r="197" spans="2:16">
      <c r="B197" s="181"/>
      <c r="M197" s="182"/>
      <c r="N197" s="182"/>
      <c r="O197" s="182"/>
      <c r="P197" s="182"/>
    </row>
    <row r="198" spans="2:16">
      <c r="B198" s="181"/>
      <c r="M198" s="182"/>
      <c r="N198" s="182"/>
      <c r="O198" s="182"/>
      <c r="P198" s="182"/>
    </row>
    <row r="199" spans="2:16">
      <c r="B199" s="181"/>
      <c r="M199" s="182"/>
      <c r="N199" s="182"/>
      <c r="O199" s="182"/>
      <c r="P199" s="182"/>
    </row>
    <row r="200" spans="2:16">
      <c r="B200" s="181"/>
      <c r="M200" s="182"/>
      <c r="N200" s="182"/>
      <c r="O200" s="182"/>
      <c r="P200" s="182"/>
    </row>
    <row r="201" spans="2:16">
      <c r="B201" s="181"/>
      <c r="M201" s="182"/>
      <c r="N201" s="182"/>
      <c r="O201" s="182"/>
      <c r="P201" s="182"/>
    </row>
    <row r="202" spans="2:16">
      <c r="B202" s="181"/>
      <c r="M202" s="182"/>
      <c r="N202" s="182"/>
      <c r="O202" s="182"/>
      <c r="P202" s="182"/>
    </row>
    <row r="203" spans="2:16">
      <c r="B203" s="181"/>
      <c r="M203" s="182"/>
      <c r="N203" s="182"/>
      <c r="O203" s="182"/>
      <c r="P203" s="182"/>
    </row>
    <row r="204" spans="2:16">
      <c r="B204" s="181"/>
      <c r="M204" s="182"/>
      <c r="N204" s="182"/>
      <c r="O204" s="182"/>
      <c r="P204" s="182"/>
    </row>
    <row r="205" spans="2:16">
      <c r="B205" s="181"/>
      <c r="M205" s="182"/>
      <c r="N205" s="182"/>
      <c r="O205" s="182"/>
      <c r="P205" s="182"/>
    </row>
    <row r="206" spans="2:16">
      <c r="B206" s="181"/>
      <c r="M206" s="182"/>
      <c r="N206" s="182"/>
      <c r="O206" s="182"/>
      <c r="P206" s="182"/>
    </row>
    <row r="207" spans="2:16">
      <c r="B207" s="181"/>
      <c r="M207" s="182"/>
      <c r="N207" s="182"/>
      <c r="O207" s="182"/>
      <c r="P207" s="182"/>
    </row>
    <row r="208" spans="2:16">
      <c r="B208" s="181"/>
      <c r="M208" s="182"/>
      <c r="N208" s="182"/>
      <c r="O208" s="182"/>
      <c r="P208" s="182"/>
    </row>
    <row r="209" spans="2:16">
      <c r="B209" s="181"/>
      <c r="M209" s="182"/>
      <c r="N209" s="182"/>
      <c r="O209" s="182"/>
      <c r="P209" s="182"/>
    </row>
    <row r="210" spans="2:16">
      <c r="B210" s="181"/>
      <c r="M210" s="182"/>
      <c r="N210" s="182"/>
      <c r="O210" s="182"/>
      <c r="P210" s="182"/>
    </row>
    <row r="211" spans="2:16">
      <c r="B211" s="181"/>
      <c r="M211" s="182"/>
      <c r="N211" s="182"/>
      <c r="O211" s="182"/>
      <c r="P211" s="182"/>
    </row>
    <row r="212" spans="2:16">
      <c r="B212" s="181"/>
      <c r="M212" s="182"/>
      <c r="N212" s="182"/>
      <c r="O212" s="182"/>
      <c r="P212" s="182"/>
    </row>
  </sheetData>
  <mergeCells count="7">
    <mergeCell ref="P3:P4"/>
    <mergeCell ref="A1:A2"/>
    <mergeCell ref="A3:A4"/>
    <mergeCell ref="B3:J3"/>
    <mergeCell ref="K3:K4"/>
    <mergeCell ref="L3:L4"/>
    <mergeCell ref="M3:O3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3.5"/>
  <cols>
    <col min="1" max="1" width="5.375" style="1" customWidth="1"/>
    <col min="2" max="2" width="3.5" style="1" bestFit="1" customWidth="1"/>
    <col min="3" max="3" width="6.5" style="1" bestFit="1" customWidth="1"/>
    <col min="4" max="6" width="7.125" style="1" bestFit="1" customWidth="1"/>
    <col min="7" max="7" width="7.625" style="1" bestFit="1" customWidth="1"/>
    <col min="8" max="11" width="7.125" style="1" bestFit="1" customWidth="1"/>
    <col min="12" max="16384" width="9" style="1"/>
  </cols>
  <sheetData>
    <row r="1" spans="1:11" ht="17.25">
      <c r="A1" s="64" t="s">
        <v>129</v>
      </c>
    </row>
    <row r="3" spans="1:11" ht="23.25" customHeight="1">
      <c r="A3" s="64" t="s">
        <v>667</v>
      </c>
      <c r="B3" s="2"/>
      <c r="I3" s="3"/>
      <c r="J3" s="3"/>
      <c r="K3" s="2"/>
    </row>
    <row r="4" spans="1:11" ht="12.75" customHeight="1">
      <c r="A4" s="271" t="s">
        <v>0</v>
      </c>
      <c r="B4" s="272"/>
      <c r="C4" s="275" t="s">
        <v>1</v>
      </c>
      <c r="D4" s="4"/>
      <c r="E4" s="5"/>
      <c r="F4" s="275" t="s">
        <v>2</v>
      </c>
      <c r="G4" s="6"/>
      <c r="H4" s="6"/>
      <c r="I4" s="275" t="s">
        <v>3</v>
      </c>
      <c r="J4" s="6"/>
      <c r="K4" s="18"/>
    </row>
    <row r="5" spans="1:11" ht="12.75" customHeight="1">
      <c r="A5" s="273"/>
      <c r="B5" s="274"/>
      <c r="C5" s="276"/>
      <c r="D5" s="269" t="s">
        <v>4</v>
      </c>
      <c r="E5" s="270"/>
      <c r="F5" s="276"/>
      <c r="G5" s="269" t="s">
        <v>4</v>
      </c>
      <c r="H5" s="270"/>
      <c r="I5" s="276"/>
      <c r="J5" s="269" t="s">
        <v>4</v>
      </c>
      <c r="K5" s="270"/>
    </row>
    <row r="6" spans="1:11" ht="12.75" customHeight="1">
      <c r="A6" s="273"/>
      <c r="B6" s="274"/>
      <c r="C6" s="276"/>
      <c r="D6" s="10" t="s">
        <v>5</v>
      </c>
      <c r="E6" s="10" t="s">
        <v>6</v>
      </c>
      <c r="F6" s="276"/>
      <c r="G6" s="10" t="s">
        <v>5</v>
      </c>
      <c r="H6" s="10" t="s">
        <v>6</v>
      </c>
      <c r="I6" s="276"/>
      <c r="J6" s="10" t="s">
        <v>5</v>
      </c>
      <c r="K6" s="67" t="s">
        <v>6</v>
      </c>
    </row>
    <row r="7" spans="1:11" ht="15.75" customHeight="1">
      <c r="A7" s="89" t="s">
        <v>7</v>
      </c>
      <c r="B7" s="90">
        <v>54</v>
      </c>
      <c r="C7" s="103">
        <v>4708</v>
      </c>
      <c r="D7" s="92">
        <v>11.6</v>
      </c>
      <c r="E7" s="101">
        <v>3.6</v>
      </c>
      <c r="F7" s="93">
        <v>1217</v>
      </c>
      <c r="G7" s="101">
        <v>33.700000000000003</v>
      </c>
      <c r="H7" s="92">
        <v>9.9</v>
      </c>
      <c r="I7" s="102">
        <v>3491</v>
      </c>
      <c r="J7" s="92">
        <v>5.5</v>
      </c>
      <c r="K7" s="127">
        <v>1.8</v>
      </c>
    </row>
    <row r="8" spans="1:11" ht="15.75" customHeight="1">
      <c r="A8" s="11"/>
      <c r="B8" s="12">
        <v>57</v>
      </c>
      <c r="C8" s="15">
        <v>5064</v>
      </c>
      <c r="D8" s="62">
        <v>7.5615972812234489</v>
      </c>
      <c r="E8" s="14">
        <v>2.4595429568418314</v>
      </c>
      <c r="F8" s="88">
        <v>1313</v>
      </c>
      <c r="G8" s="14">
        <v>7.8882497945768275</v>
      </c>
      <c r="H8" s="62">
        <v>2.5631575210171453</v>
      </c>
      <c r="I8" s="13">
        <v>3751</v>
      </c>
      <c r="J8" s="62">
        <v>7.4477227155542822</v>
      </c>
      <c r="K8" s="14">
        <v>2.4233725016102436</v>
      </c>
    </row>
    <row r="9" spans="1:11" ht="15.75" customHeight="1">
      <c r="A9" s="10"/>
      <c r="B9" s="12">
        <v>60</v>
      </c>
      <c r="C9" s="15">
        <v>4762</v>
      </c>
      <c r="D9" s="62">
        <v>-5.9636650868878354</v>
      </c>
      <c r="E9" s="14">
        <v>-2.086125091861768</v>
      </c>
      <c r="F9" s="88">
        <v>1262</v>
      </c>
      <c r="G9" s="14">
        <v>-3.884234577303884</v>
      </c>
      <c r="H9" s="62">
        <v>-1.3491082034593593</v>
      </c>
      <c r="I9" s="13">
        <v>3500</v>
      </c>
      <c r="J9" s="62">
        <v>-6.6915489202879233</v>
      </c>
      <c r="K9" s="14">
        <v>-2.3466394651945444</v>
      </c>
    </row>
    <row r="10" spans="1:11" ht="15.75" customHeight="1">
      <c r="A10" s="10"/>
      <c r="B10" s="12">
        <v>63</v>
      </c>
      <c r="C10" s="15">
        <v>5068</v>
      </c>
      <c r="D10" s="62">
        <v>6.4258714825703489</v>
      </c>
      <c r="E10" s="14">
        <v>2.0403805910639283</v>
      </c>
      <c r="F10" s="88">
        <v>1341</v>
      </c>
      <c r="G10" s="14">
        <v>6.2599049128367668</v>
      </c>
      <c r="H10" s="62">
        <v>1.9887444309340641</v>
      </c>
      <c r="I10" s="13">
        <v>3727</v>
      </c>
      <c r="J10" s="62">
        <v>6.4857142857142867</v>
      </c>
      <c r="K10" s="14">
        <v>2.0589857687698609</v>
      </c>
    </row>
    <row r="11" spans="1:11" ht="15.75" customHeight="1">
      <c r="A11" s="10" t="s">
        <v>8</v>
      </c>
      <c r="B11" s="12">
        <v>3</v>
      </c>
      <c r="C11" s="15">
        <v>5143</v>
      </c>
      <c r="D11" s="62">
        <v>1.4798737174427783</v>
      </c>
      <c r="E11" s="14">
        <v>0.47757909372714291</v>
      </c>
      <c r="F11" s="17">
        <v>1522</v>
      </c>
      <c r="G11" s="14">
        <v>13.497390007457122</v>
      </c>
      <c r="H11" s="62">
        <v>4.1917318001630788</v>
      </c>
      <c r="I11" s="15">
        <v>3621</v>
      </c>
      <c r="J11" s="62">
        <v>-2.8441105446740003</v>
      </c>
      <c r="K11" s="14">
        <v>-0.9314207645888084</v>
      </c>
    </row>
    <row r="12" spans="1:11" ht="15.75" customHeight="1">
      <c r="A12" s="11"/>
      <c r="B12" s="12">
        <v>6</v>
      </c>
      <c r="C12" s="15">
        <v>4988</v>
      </c>
      <c r="D12" s="62">
        <v>-3.0138051720785533</v>
      </c>
      <c r="E12" s="14">
        <v>-1.0148664203518232</v>
      </c>
      <c r="F12" s="17">
        <v>1431</v>
      </c>
      <c r="G12" s="14">
        <v>-5.978975032851511</v>
      </c>
      <c r="H12" s="62">
        <v>-2.0340862098640833</v>
      </c>
      <c r="I12" s="15">
        <v>3557</v>
      </c>
      <c r="J12" s="62">
        <v>-1.7674675504004418</v>
      </c>
      <c r="K12" s="14">
        <v>-0.59266138629346932</v>
      </c>
    </row>
    <row r="13" spans="1:11" ht="15.75" customHeight="1">
      <c r="A13" s="11"/>
      <c r="B13" s="12">
        <v>9</v>
      </c>
      <c r="C13" s="15">
        <v>4566</v>
      </c>
      <c r="D13" s="62">
        <v>-8.4603047313552526</v>
      </c>
      <c r="E13" s="14">
        <v>-2.9853033716736976</v>
      </c>
      <c r="F13" s="17">
        <v>1277</v>
      </c>
      <c r="G13" s="14">
        <v>-10.761705101327742</v>
      </c>
      <c r="H13" s="62">
        <v>-3.8285536694179334</v>
      </c>
      <c r="I13" s="15">
        <v>3289</v>
      </c>
      <c r="J13" s="62">
        <v>-7.5344391341017714</v>
      </c>
      <c r="K13" s="14">
        <v>-2.6499894671936031</v>
      </c>
    </row>
    <row r="14" spans="1:11" ht="15.75" customHeight="1">
      <c r="A14" s="11"/>
      <c r="B14" s="12">
        <v>11</v>
      </c>
      <c r="C14" s="15">
        <v>4665</v>
      </c>
      <c r="D14" s="62">
        <v>2.1681997371879107</v>
      </c>
      <c r="E14" s="14">
        <v>1.0349324979984642</v>
      </c>
      <c r="F14" s="17">
        <v>1369</v>
      </c>
      <c r="G14" s="14">
        <v>7.2043852779953008</v>
      </c>
      <c r="H14" s="62">
        <v>3.3955920647500193</v>
      </c>
      <c r="I14" s="15">
        <v>3296</v>
      </c>
      <c r="J14" s="62">
        <v>0.21283064761325629</v>
      </c>
      <c r="K14" s="14">
        <v>0.10210224122004785</v>
      </c>
    </row>
    <row r="15" spans="1:11" ht="15.75" customHeight="1">
      <c r="A15" s="11"/>
      <c r="B15" s="12">
        <v>14</v>
      </c>
      <c r="C15" s="15">
        <v>4372</v>
      </c>
      <c r="D15" s="62">
        <v>-6.280814576634512</v>
      </c>
      <c r="E15" s="14">
        <v>-2.199471472461545</v>
      </c>
      <c r="F15" s="17">
        <v>1202</v>
      </c>
      <c r="G15" s="14">
        <v>-12.198685171658145</v>
      </c>
      <c r="H15" s="62">
        <v>-4.3623445268135992</v>
      </c>
      <c r="I15" s="15">
        <v>3170</v>
      </c>
      <c r="J15" s="62">
        <v>-3.8228155339805823</v>
      </c>
      <c r="K15" s="14">
        <v>-1.3274993624678655</v>
      </c>
    </row>
    <row r="16" spans="1:11" ht="15.75" customHeight="1">
      <c r="A16" s="11"/>
      <c r="B16" s="12">
        <v>16</v>
      </c>
      <c r="C16" s="15">
        <v>4268</v>
      </c>
      <c r="D16" s="62">
        <v>-2.3787740164684354</v>
      </c>
      <c r="E16" s="14">
        <v>-1.1965456152814635</v>
      </c>
      <c r="F16" s="17">
        <v>1240</v>
      </c>
      <c r="G16" s="14">
        <v>3.1613976705490847</v>
      </c>
      <c r="H16" s="62">
        <v>1.5683994510837351</v>
      </c>
      <c r="I16" s="15">
        <v>3028</v>
      </c>
      <c r="J16" s="62">
        <v>-4.4794952681388009</v>
      </c>
      <c r="K16" s="14">
        <v>-2.2654080011272559</v>
      </c>
    </row>
    <row r="17" spans="1:11" ht="15.75" customHeight="1">
      <c r="A17" s="11"/>
      <c r="B17" s="12">
        <v>19</v>
      </c>
      <c r="C17" s="15">
        <v>3865</v>
      </c>
      <c r="D17" s="62">
        <v>-9.4423617619493907</v>
      </c>
      <c r="E17" s="14">
        <v>-3.2520668535108266</v>
      </c>
      <c r="F17" s="17">
        <v>1093</v>
      </c>
      <c r="G17" s="14">
        <v>-11.85483870967742</v>
      </c>
      <c r="H17" s="62">
        <v>-4.1189402375152451</v>
      </c>
      <c r="I17" s="15">
        <v>2772</v>
      </c>
      <c r="J17" s="62">
        <v>-8.4544253632760906</v>
      </c>
      <c r="K17" s="14">
        <v>-2.9015154659080999</v>
      </c>
    </row>
    <row r="18" spans="1:11" ht="15.75" customHeight="1">
      <c r="A18" s="11"/>
      <c r="B18" s="12">
        <v>24</v>
      </c>
      <c r="C18" s="52">
        <v>3622</v>
      </c>
      <c r="D18" s="62">
        <v>-6.2871927554980598</v>
      </c>
      <c r="E18" s="14">
        <v>-1.3577576007607339</v>
      </c>
      <c r="F18" s="61">
        <v>1111</v>
      </c>
      <c r="G18" s="14">
        <v>1.6468435498627629</v>
      </c>
      <c r="H18" s="62">
        <v>0.34447197651306105</v>
      </c>
      <c r="I18" s="52">
        <v>2511</v>
      </c>
      <c r="J18" s="62">
        <v>-9.4155844155844157</v>
      </c>
      <c r="K18" s="14">
        <v>-2.0603317069826987</v>
      </c>
    </row>
    <row r="19" spans="1:11" ht="15.75" customHeight="1">
      <c r="A19" s="11"/>
      <c r="B19" s="12">
        <v>26</v>
      </c>
      <c r="C19" s="52">
        <v>3636</v>
      </c>
      <c r="D19" s="62">
        <v>0.4</v>
      </c>
      <c r="E19" s="14">
        <v>0.2</v>
      </c>
      <c r="F19" s="61">
        <v>1145</v>
      </c>
      <c r="G19" s="14">
        <v>3.1</v>
      </c>
      <c r="H19" s="62">
        <v>1.3</v>
      </c>
      <c r="I19" s="52">
        <v>2491</v>
      </c>
      <c r="J19" s="62">
        <v>-0.8</v>
      </c>
      <c r="K19" s="14">
        <v>-2.1</v>
      </c>
    </row>
    <row r="20" spans="1:11" ht="15.75" customHeight="1">
      <c r="A20" s="16"/>
      <c r="B20" s="95">
        <v>28</v>
      </c>
      <c r="C20" s="31">
        <v>3458</v>
      </c>
      <c r="D20" s="97">
        <f>100*(C20-C19)/C19</f>
        <v>-4.8954895489548953</v>
      </c>
      <c r="E20" s="20">
        <f>100*((C20/C19)^(12/23)-1)</f>
        <v>-2.5848130374543921</v>
      </c>
      <c r="F20" s="98">
        <v>1096</v>
      </c>
      <c r="G20" s="20">
        <f>100*(F20-F19)/F19</f>
        <v>-4.2794759825327509</v>
      </c>
      <c r="H20" s="97">
        <f>100*((F20/F19)^(12/23)-1)</f>
        <v>-2.2561141900366066</v>
      </c>
      <c r="I20" s="31">
        <v>2362</v>
      </c>
      <c r="J20" s="97">
        <f>100*(I20-I19)/I19</f>
        <v>-5.1786431152147729</v>
      </c>
      <c r="K20" s="20">
        <f>100*((I20/I19)^(12/23)-1)</f>
        <v>-2.7362425569940174</v>
      </c>
    </row>
    <row r="21" spans="1:11" ht="12.75" customHeight="1">
      <c r="A21" s="7"/>
      <c r="B21" s="12"/>
      <c r="C21" s="61"/>
      <c r="D21" s="62"/>
      <c r="E21" s="62"/>
      <c r="F21" s="61"/>
      <c r="G21" s="62"/>
      <c r="H21" s="62"/>
      <c r="I21" s="61"/>
      <c r="J21" s="62"/>
      <c r="K21" s="62"/>
    </row>
    <row r="22" spans="1:11">
      <c r="A22" s="7" t="s">
        <v>25</v>
      </c>
    </row>
  </sheetData>
  <mergeCells count="7">
    <mergeCell ref="J5:K5"/>
    <mergeCell ref="A4:B6"/>
    <mergeCell ref="C4:C6"/>
    <mergeCell ref="F4:F6"/>
    <mergeCell ref="I4:I6"/>
    <mergeCell ref="D5:E5"/>
    <mergeCell ref="G5:H5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5"/>
  <cols>
    <col min="1" max="1" width="5.375" style="1" customWidth="1"/>
    <col min="2" max="2" width="3.5" style="1" bestFit="1" customWidth="1"/>
    <col min="3" max="6" width="7.125" style="1" bestFit="1" customWidth="1"/>
    <col min="7" max="7" width="7.625" style="1" bestFit="1" customWidth="1"/>
    <col min="8" max="11" width="7.125" style="1" bestFit="1" customWidth="1"/>
    <col min="12" max="16384" width="9" style="1"/>
  </cols>
  <sheetData>
    <row r="1" spans="1:11" ht="17.25">
      <c r="A1" s="64" t="s">
        <v>129</v>
      </c>
    </row>
    <row r="3" spans="1:11" ht="17.25">
      <c r="A3" s="64" t="s">
        <v>656</v>
      </c>
      <c r="B3" s="7"/>
      <c r="I3" s="8"/>
      <c r="J3" s="8"/>
      <c r="K3" s="7"/>
    </row>
    <row r="4" spans="1:11" ht="12.75" customHeight="1">
      <c r="A4" s="63"/>
      <c r="B4" s="7"/>
      <c r="I4" s="8"/>
      <c r="J4" s="8"/>
      <c r="K4" s="7"/>
    </row>
    <row r="5" spans="1:11" ht="12.75" customHeight="1">
      <c r="A5" s="271" t="s">
        <v>0</v>
      </c>
      <c r="B5" s="272"/>
      <c r="C5" s="277" t="s">
        <v>61</v>
      </c>
      <c r="D5" s="4"/>
      <c r="E5" s="5"/>
      <c r="F5" s="277" t="s">
        <v>62</v>
      </c>
      <c r="G5" s="6"/>
      <c r="H5" s="6"/>
      <c r="I5" s="277" t="s">
        <v>63</v>
      </c>
      <c r="J5" s="6"/>
      <c r="K5" s="18"/>
    </row>
    <row r="6" spans="1:11" ht="12.75" customHeight="1">
      <c r="A6" s="273"/>
      <c r="B6" s="274"/>
      <c r="C6" s="276"/>
      <c r="D6" s="269" t="s">
        <v>4</v>
      </c>
      <c r="E6" s="270"/>
      <c r="F6" s="276"/>
      <c r="G6" s="269" t="s">
        <v>4</v>
      </c>
      <c r="H6" s="270"/>
      <c r="I6" s="276"/>
      <c r="J6" s="269" t="s">
        <v>4</v>
      </c>
      <c r="K6" s="270"/>
    </row>
    <row r="7" spans="1:11" ht="12.75" customHeight="1">
      <c r="A7" s="273"/>
      <c r="B7" s="274"/>
      <c r="C7" s="276"/>
      <c r="D7" s="10" t="s">
        <v>5</v>
      </c>
      <c r="E7" s="10" t="s">
        <v>6</v>
      </c>
      <c r="F7" s="276"/>
      <c r="G7" s="10" t="s">
        <v>5</v>
      </c>
      <c r="H7" s="10" t="s">
        <v>6</v>
      </c>
      <c r="I7" s="276"/>
      <c r="J7" s="10" t="s">
        <v>5</v>
      </c>
      <c r="K7" s="67" t="s">
        <v>6</v>
      </c>
    </row>
    <row r="8" spans="1:11" ht="15.75" customHeight="1">
      <c r="A8" s="89" t="s">
        <v>7</v>
      </c>
      <c r="B8" s="100">
        <v>54</v>
      </c>
      <c r="C8" s="91">
        <f>F8+I8</f>
        <v>28181</v>
      </c>
      <c r="D8" s="101">
        <v>13.2</v>
      </c>
      <c r="E8" s="92">
        <v>4.0999999999999996</v>
      </c>
      <c r="F8" s="102">
        <v>14073</v>
      </c>
      <c r="G8" s="92">
        <v>22.5</v>
      </c>
      <c r="H8" s="101">
        <v>6.8</v>
      </c>
      <c r="I8" s="93">
        <v>14108</v>
      </c>
      <c r="J8" s="101">
        <v>5.2</v>
      </c>
      <c r="K8" s="18">
        <v>1.7</v>
      </c>
    </row>
    <row r="9" spans="1:11" ht="15.75" customHeight="1">
      <c r="A9" s="11"/>
      <c r="B9" s="30">
        <v>57</v>
      </c>
      <c r="C9" s="17">
        <f t="shared" ref="C9:C20" si="0">F9+I9</f>
        <v>29444</v>
      </c>
      <c r="D9" s="14">
        <v>4.5</v>
      </c>
      <c r="E9" s="62">
        <v>1.5</v>
      </c>
      <c r="F9" s="13">
        <v>13812</v>
      </c>
      <c r="G9" s="62">
        <v>-1.9</v>
      </c>
      <c r="H9" s="14">
        <v>-0.6</v>
      </c>
      <c r="I9" s="88">
        <v>15632</v>
      </c>
      <c r="J9" s="14">
        <v>10.8</v>
      </c>
      <c r="K9" s="94">
        <v>3.5</v>
      </c>
    </row>
    <row r="10" spans="1:11" ht="15.75" customHeight="1">
      <c r="A10" s="10"/>
      <c r="B10" s="30">
        <v>60</v>
      </c>
      <c r="C10" s="17">
        <f t="shared" si="0"/>
        <v>28039</v>
      </c>
      <c r="D10" s="14">
        <v>-4.8</v>
      </c>
      <c r="E10" s="62">
        <v>-1.7</v>
      </c>
      <c r="F10" s="13">
        <v>12960</v>
      </c>
      <c r="G10" s="62">
        <v>-6.2</v>
      </c>
      <c r="H10" s="14">
        <v>-2.2000000000000002</v>
      </c>
      <c r="I10" s="88">
        <v>15079</v>
      </c>
      <c r="J10" s="14">
        <v>-3.5</v>
      </c>
      <c r="K10" s="94">
        <v>-1.2</v>
      </c>
    </row>
    <row r="11" spans="1:11" ht="15.75" customHeight="1">
      <c r="A11" s="10"/>
      <c r="B11" s="30">
        <v>63</v>
      </c>
      <c r="C11" s="17">
        <f t="shared" si="0"/>
        <v>29899</v>
      </c>
      <c r="D11" s="14">
        <v>6.6</v>
      </c>
      <c r="E11" s="62">
        <v>2.1</v>
      </c>
      <c r="F11" s="13">
        <v>13485</v>
      </c>
      <c r="G11" s="62">
        <v>4.0999999999999996</v>
      </c>
      <c r="H11" s="14">
        <v>1.3</v>
      </c>
      <c r="I11" s="88">
        <v>16414</v>
      </c>
      <c r="J11" s="14">
        <v>8.9</v>
      </c>
      <c r="K11" s="94">
        <v>2.8</v>
      </c>
    </row>
    <row r="12" spans="1:11" ht="15.75" customHeight="1">
      <c r="A12" s="10" t="s">
        <v>8</v>
      </c>
      <c r="B12" s="30">
        <v>3</v>
      </c>
      <c r="C12" s="17">
        <f t="shared" si="0"/>
        <v>31956</v>
      </c>
      <c r="D12" s="14">
        <v>6.9</v>
      </c>
      <c r="E12" s="62">
        <v>2.2000000000000002</v>
      </c>
      <c r="F12" s="15">
        <v>15890</v>
      </c>
      <c r="G12" s="62">
        <v>17.8</v>
      </c>
      <c r="H12" s="14">
        <v>5.5</v>
      </c>
      <c r="I12" s="17">
        <v>16066</v>
      </c>
      <c r="J12" s="14">
        <v>-2.1</v>
      </c>
      <c r="K12" s="94">
        <v>-0.7</v>
      </c>
    </row>
    <row r="13" spans="1:11" ht="15.75" customHeight="1">
      <c r="A13" s="11"/>
      <c r="B13" s="30">
        <v>6</v>
      </c>
      <c r="C13" s="17">
        <f t="shared" si="0"/>
        <v>33870</v>
      </c>
      <c r="D13" s="14">
        <v>6</v>
      </c>
      <c r="E13" s="62">
        <v>2</v>
      </c>
      <c r="F13" s="15">
        <v>15546</v>
      </c>
      <c r="G13" s="62">
        <v>-2.2000000000000002</v>
      </c>
      <c r="H13" s="14">
        <v>-0.7</v>
      </c>
      <c r="I13" s="17">
        <v>18324</v>
      </c>
      <c r="J13" s="14">
        <v>14.1</v>
      </c>
      <c r="K13" s="94">
        <v>4.5</v>
      </c>
    </row>
    <row r="14" spans="1:11" ht="15.75" customHeight="1">
      <c r="A14" s="11"/>
      <c r="B14" s="30">
        <v>9</v>
      </c>
      <c r="C14" s="17">
        <f t="shared" si="0"/>
        <v>30768</v>
      </c>
      <c r="D14" s="14">
        <v>-9.1999999999999993</v>
      </c>
      <c r="E14" s="62">
        <v>-3.2</v>
      </c>
      <c r="F14" s="15">
        <v>13447</v>
      </c>
      <c r="G14" s="62">
        <v>-13.5</v>
      </c>
      <c r="H14" s="14">
        <v>-4.9000000000000004</v>
      </c>
      <c r="I14" s="17">
        <v>17321</v>
      </c>
      <c r="J14" s="14">
        <v>-5.5</v>
      </c>
      <c r="K14" s="94">
        <v>-1.9</v>
      </c>
    </row>
    <row r="15" spans="1:11" ht="15.75" customHeight="1">
      <c r="A15" s="11"/>
      <c r="B15" s="30">
        <v>11</v>
      </c>
      <c r="C15" s="17">
        <f t="shared" si="0"/>
        <v>33843</v>
      </c>
      <c r="D15" s="14">
        <v>10</v>
      </c>
      <c r="E15" s="62">
        <v>4.7</v>
      </c>
      <c r="F15" s="15">
        <v>14557</v>
      </c>
      <c r="G15" s="62">
        <v>8.3000000000000007</v>
      </c>
      <c r="H15" s="14">
        <v>3.9</v>
      </c>
      <c r="I15" s="17">
        <v>19286</v>
      </c>
      <c r="J15" s="14">
        <v>11.3</v>
      </c>
      <c r="K15" s="94">
        <v>5.3</v>
      </c>
    </row>
    <row r="16" spans="1:11" ht="15.75" customHeight="1">
      <c r="A16" s="11"/>
      <c r="B16" s="30">
        <v>14</v>
      </c>
      <c r="C16" s="17">
        <f t="shared" si="0"/>
        <v>32542</v>
      </c>
      <c r="D16" s="14">
        <v>-3.8</v>
      </c>
      <c r="E16" s="62">
        <v>-1.3</v>
      </c>
      <c r="F16" s="15">
        <v>12557</v>
      </c>
      <c r="G16" s="62">
        <v>-13.7</v>
      </c>
      <c r="H16" s="14">
        <v>-4.9000000000000004</v>
      </c>
      <c r="I16" s="17">
        <v>19985</v>
      </c>
      <c r="J16" s="14">
        <v>3.6</v>
      </c>
      <c r="K16" s="94">
        <v>1.2</v>
      </c>
    </row>
    <row r="17" spans="1:11" ht="15.75" customHeight="1">
      <c r="A17" s="11"/>
      <c r="B17" s="30">
        <v>16</v>
      </c>
      <c r="C17" s="17">
        <f t="shared" si="0"/>
        <v>31648</v>
      </c>
      <c r="D17" s="14">
        <v>-2.7</v>
      </c>
      <c r="E17" s="62">
        <v>-1.4</v>
      </c>
      <c r="F17" s="15">
        <v>12425</v>
      </c>
      <c r="G17" s="62">
        <v>-1.1000000000000001</v>
      </c>
      <c r="H17" s="14">
        <v>-0.5</v>
      </c>
      <c r="I17" s="17">
        <v>19223</v>
      </c>
      <c r="J17" s="14">
        <v>-3.8</v>
      </c>
      <c r="K17" s="94">
        <v>-1.9</v>
      </c>
    </row>
    <row r="18" spans="1:11" ht="15.75" customHeight="1">
      <c r="A18" s="11"/>
      <c r="B18" s="30">
        <v>19</v>
      </c>
      <c r="C18" s="17">
        <f t="shared" si="0"/>
        <v>29109</v>
      </c>
      <c r="D18" s="14">
        <v>-8</v>
      </c>
      <c r="E18" s="62">
        <v>-2.7</v>
      </c>
      <c r="F18" s="15">
        <v>10732</v>
      </c>
      <c r="G18" s="62">
        <v>-13.6</v>
      </c>
      <c r="H18" s="14">
        <v>-4.8</v>
      </c>
      <c r="I18" s="17">
        <v>18377</v>
      </c>
      <c r="J18" s="14">
        <v>-4.4000000000000004</v>
      </c>
      <c r="K18" s="94">
        <v>-1.5</v>
      </c>
    </row>
    <row r="19" spans="1:11" ht="15.75" customHeight="1">
      <c r="A19" s="11"/>
      <c r="B19" s="30">
        <v>24</v>
      </c>
      <c r="C19" s="17">
        <f t="shared" si="0"/>
        <v>28099</v>
      </c>
      <c r="D19" s="14">
        <v>-3.5</v>
      </c>
      <c r="E19" s="62">
        <v>-0.7</v>
      </c>
      <c r="F19" s="52">
        <v>10668</v>
      </c>
      <c r="G19" s="62">
        <v>-0.6</v>
      </c>
      <c r="H19" s="14">
        <v>-0.1</v>
      </c>
      <c r="I19" s="61">
        <v>17431</v>
      </c>
      <c r="J19" s="14">
        <v>-5.0999999999999996</v>
      </c>
      <c r="K19" s="94">
        <v>-1.1000000000000001</v>
      </c>
    </row>
    <row r="20" spans="1:11" ht="15.75" customHeight="1">
      <c r="A20" s="11"/>
      <c r="B20" s="30">
        <v>26</v>
      </c>
      <c r="C20" s="17">
        <f t="shared" si="0"/>
        <v>28358</v>
      </c>
      <c r="D20" s="14">
        <v>0.9</v>
      </c>
      <c r="E20" s="62">
        <v>0.4</v>
      </c>
      <c r="F20" s="52">
        <v>10525</v>
      </c>
      <c r="G20" s="62">
        <v>-1.3</v>
      </c>
      <c r="H20" s="14">
        <v>-0.6</v>
      </c>
      <c r="I20" s="61">
        <v>17833</v>
      </c>
      <c r="J20" s="14">
        <v>2.2999999999999998</v>
      </c>
      <c r="K20" s="94">
        <v>0.9</v>
      </c>
    </row>
    <row r="21" spans="1:11" ht="15.75" customHeight="1">
      <c r="A21" s="16"/>
      <c r="B21" s="25">
        <v>28</v>
      </c>
      <c r="C21" s="96">
        <v>28090</v>
      </c>
      <c r="D21" s="20">
        <f>100*(C21-C20)/C20</f>
        <v>-0.9450595951759645</v>
      </c>
      <c r="E21" s="97">
        <f>100*((C21/C20)^(12/23)-1)</f>
        <v>-0.49419410273396913</v>
      </c>
      <c r="F21" s="31">
        <v>10865</v>
      </c>
      <c r="G21" s="97">
        <f>100*(F21-F20)/F20</f>
        <v>3.2304038004750595</v>
      </c>
      <c r="H21" s="20">
        <f>100*((F21/F20)^(12/23)-1)</f>
        <v>1.6726115327088564</v>
      </c>
      <c r="I21" s="98">
        <v>17225</v>
      </c>
      <c r="J21" s="20">
        <f>100*(I21-I20)/I20</f>
        <v>-3.4094095216733025</v>
      </c>
      <c r="K21" s="99">
        <f>100*((I21/I20)^(12/23)-1)</f>
        <v>-1.7935738994550476</v>
      </c>
    </row>
    <row r="22" spans="1:11" ht="12.75" customHeight="1">
      <c r="A22" s="7"/>
      <c r="B22" s="12"/>
      <c r="C22" s="17"/>
      <c r="D22" s="62"/>
      <c r="E22" s="62"/>
      <c r="F22" s="61"/>
      <c r="G22" s="62"/>
      <c r="H22" s="62"/>
      <c r="I22" s="61"/>
      <c r="J22" s="62"/>
      <c r="K22" s="62"/>
    </row>
    <row r="23" spans="1:11">
      <c r="A23" s="7" t="s">
        <v>25</v>
      </c>
    </row>
  </sheetData>
  <mergeCells count="7">
    <mergeCell ref="J6:K6"/>
    <mergeCell ref="A5:B7"/>
    <mergeCell ref="C5:C7"/>
    <mergeCell ref="F5:F7"/>
    <mergeCell ref="I5:I7"/>
    <mergeCell ref="D6:E6"/>
    <mergeCell ref="G6:H6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5"/>
  <cols>
    <col min="1" max="1" width="5.375" style="1" customWidth="1"/>
    <col min="2" max="2" width="3.5" style="1" bestFit="1" customWidth="1"/>
    <col min="3" max="3" width="12.625" style="1" customWidth="1"/>
    <col min="4" max="4" width="7.625" style="1" bestFit="1" customWidth="1"/>
    <col min="5" max="5" width="7.125" style="1" bestFit="1" customWidth="1"/>
    <col min="6" max="6" width="12.375" style="1" customWidth="1"/>
    <col min="7" max="7" width="7.625" style="1" bestFit="1" customWidth="1"/>
    <col min="8" max="8" width="7.125" style="1" bestFit="1" customWidth="1"/>
    <col min="9" max="9" width="11.25" style="1" customWidth="1"/>
    <col min="10" max="11" width="7.125" style="1" bestFit="1" customWidth="1"/>
    <col min="12" max="16384" width="9" style="1"/>
  </cols>
  <sheetData>
    <row r="1" spans="1:11" ht="17.25">
      <c r="A1" s="64" t="s">
        <v>129</v>
      </c>
    </row>
    <row r="3" spans="1:11" ht="23.25" customHeight="1">
      <c r="A3" s="125" t="s">
        <v>655</v>
      </c>
      <c r="B3" s="7"/>
      <c r="I3" s="8"/>
      <c r="J3" s="8"/>
      <c r="K3" s="7"/>
    </row>
    <row r="4" spans="1:11" ht="12.75" customHeight="1">
      <c r="A4" s="63"/>
      <c r="B4" s="7"/>
      <c r="I4" s="8"/>
      <c r="J4" s="8"/>
      <c r="K4" s="7"/>
    </row>
    <row r="5" spans="1:11" ht="12.75" customHeight="1">
      <c r="A5" s="271" t="s">
        <v>0</v>
      </c>
      <c r="B5" s="272"/>
      <c r="C5" s="277" t="s">
        <v>58</v>
      </c>
      <c r="D5" s="4"/>
      <c r="E5" s="5"/>
      <c r="F5" s="277" t="s">
        <v>59</v>
      </c>
      <c r="G5" s="6"/>
      <c r="H5" s="6"/>
      <c r="I5" s="277" t="s">
        <v>60</v>
      </c>
      <c r="J5" s="6"/>
      <c r="K5" s="18"/>
    </row>
    <row r="6" spans="1:11" ht="12.75" customHeight="1">
      <c r="A6" s="273"/>
      <c r="B6" s="274"/>
      <c r="C6" s="276"/>
      <c r="D6" s="269" t="s">
        <v>4</v>
      </c>
      <c r="E6" s="270"/>
      <c r="F6" s="276"/>
      <c r="G6" s="269" t="s">
        <v>4</v>
      </c>
      <c r="H6" s="270"/>
      <c r="I6" s="276"/>
      <c r="J6" s="269" t="s">
        <v>4</v>
      </c>
      <c r="K6" s="270"/>
    </row>
    <row r="7" spans="1:11" ht="12.75" customHeight="1">
      <c r="A7" s="273"/>
      <c r="B7" s="274"/>
      <c r="C7" s="276"/>
      <c r="D7" s="10" t="s">
        <v>5</v>
      </c>
      <c r="E7" s="10" t="s">
        <v>6</v>
      </c>
      <c r="F7" s="276"/>
      <c r="G7" s="10" t="s">
        <v>5</v>
      </c>
      <c r="H7" s="10" t="s">
        <v>6</v>
      </c>
      <c r="I7" s="276"/>
      <c r="J7" s="10" t="s">
        <v>5</v>
      </c>
      <c r="K7" s="67" t="s">
        <v>6</v>
      </c>
    </row>
    <row r="8" spans="1:11" ht="15" customHeight="1">
      <c r="A8" s="89" t="s">
        <v>7</v>
      </c>
      <c r="B8" s="90">
        <v>54</v>
      </c>
      <c r="C8" s="103">
        <f>F8+I8</f>
        <v>91740021</v>
      </c>
      <c r="D8" s="92">
        <v>57.3</v>
      </c>
      <c r="E8" s="101">
        <v>15.8</v>
      </c>
      <c r="F8" s="93">
        <v>73982898</v>
      </c>
      <c r="G8" s="101">
        <v>67.900000000000006</v>
      </c>
      <c r="H8" s="92">
        <v>18.3</v>
      </c>
      <c r="I8" s="102">
        <v>17757123</v>
      </c>
      <c r="J8" s="101">
        <v>24.4</v>
      </c>
      <c r="K8" s="18">
        <v>7.3</v>
      </c>
    </row>
    <row r="9" spans="1:11" ht="15" customHeight="1">
      <c r="A9" s="11"/>
      <c r="B9" s="12">
        <v>57</v>
      </c>
      <c r="C9" s="15">
        <f t="shared" ref="C9:C20" si="0">F9+I9</f>
        <v>118306144</v>
      </c>
      <c r="D9" s="62">
        <v>29</v>
      </c>
      <c r="E9" s="14">
        <v>8.8000000000000007</v>
      </c>
      <c r="F9" s="88">
        <v>94989485</v>
      </c>
      <c r="G9" s="14">
        <v>28.4</v>
      </c>
      <c r="H9" s="62">
        <v>8.6999999999999993</v>
      </c>
      <c r="I9" s="13">
        <v>23316659</v>
      </c>
      <c r="J9" s="14">
        <v>31.3</v>
      </c>
      <c r="K9" s="94">
        <v>9.5</v>
      </c>
    </row>
    <row r="10" spans="1:11" ht="15" customHeight="1">
      <c r="A10" s="10"/>
      <c r="B10" s="12">
        <v>60</v>
      </c>
      <c r="C10" s="15">
        <f t="shared" si="0"/>
        <v>111403129</v>
      </c>
      <c r="D10" s="62">
        <v>-5.8</v>
      </c>
      <c r="E10" s="14">
        <v>-2</v>
      </c>
      <c r="F10" s="88">
        <v>87272485</v>
      </c>
      <c r="G10" s="14">
        <v>-8.1</v>
      </c>
      <c r="H10" s="62">
        <v>-2.9</v>
      </c>
      <c r="I10" s="13">
        <v>24130644</v>
      </c>
      <c r="J10" s="14">
        <v>3.5</v>
      </c>
      <c r="K10" s="94">
        <v>1.2</v>
      </c>
    </row>
    <row r="11" spans="1:11" ht="15" customHeight="1">
      <c r="A11" s="10"/>
      <c r="B11" s="12">
        <v>63</v>
      </c>
      <c r="C11" s="15">
        <f t="shared" si="0"/>
        <v>127303177</v>
      </c>
      <c r="D11" s="62">
        <v>143.30000000000001</v>
      </c>
      <c r="E11" s="14">
        <v>4.4000000000000004</v>
      </c>
      <c r="F11" s="88">
        <v>99701795</v>
      </c>
      <c r="G11" s="14">
        <v>14.2</v>
      </c>
      <c r="H11" s="62">
        <v>4.4000000000000004</v>
      </c>
      <c r="I11" s="13">
        <v>27601382</v>
      </c>
      <c r="J11" s="14">
        <v>14.4</v>
      </c>
      <c r="K11" s="94">
        <v>4.5</v>
      </c>
    </row>
    <row r="12" spans="1:11" ht="15" customHeight="1">
      <c r="A12" s="10" t="s">
        <v>8</v>
      </c>
      <c r="B12" s="12">
        <v>3</v>
      </c>
      <c r="C12" s="15">
        <f t="shared" si="0"/>
        <v>148797586</v>
      </c>
      <c r="D12" s="62">
        <v>16.899999999999999</v>
      </c>
      <c r="E12" s="14">
        <v>5.2</v>
      </c>
      <c r="F12" s="17">
        <v>117272540</v>
      </c>
      <c r="G12" s="14">
        <v>17.600000000000001</v>
      </c>
      <c r="H12" s="62">
        <v>5.4</v>
      </c>
      <c r="I12" s="15">
        <v>31525046</v>
      </c>
      <c r="J12" s="14">
        <v>14.2</v>
      </c>
      <c r="K12" s="94">
        <v>4.4000000000000004</v>
      </c>
    </row>
    <row r="13" spans="1:11" ht="15" customHeight="1">
      <c r="A13" s="11"/>
      <c r="B13" s="12">
        <v>6</v>
      </c>
      <c r="C13" s="15">
        <f t="shared" si="0"/>
        <v>150237751</v>
      </c>
      <c r="D13" s="62">
        <v>1</v>
      </c>
      <c r="E13" s="14">
        <v>0.3</v>
      </c>
      <c r="F13" s="17">
        <v>115597775</v>
      </c>
      <c r="G13" s="14">
        <v>-1.4</v>
      </c>
      <c r="H13" s="62">
        <v>-0.5</v>
      </c>
      <c r="I13" s="15">
        <v>34639976</v>
      </c>
      <c r="J13" s="14">
        <v>9.9</v>
      </c>
      <c r="K13" s="94">
        <v>3.2</v>
      </c>
    </row>
    <row r="14" spans="1:11" ht="15" customHeight="1">
      <c r="A14" s="11"/>
      <c r="B14" s="12">
        <v>9</v>
      </c>
      <c r="C14" s="15">
        <f t="shared" si="0"/>
        <v>126807630</v>
      </c>
      <c r="D14" s="62">
        <v>-15.6</v>
      </c>
      <c r="E14" s="14">
        <v>-5.6</v>
      </c>
      <c r="F14" s="17">
        <v>90382059</v>
      </c>
      <c r="G14" s="14">
        <v>-21.8</v>
      </c>
      <c r="H14" s="62">
        <v>-8.1</v>
      </c>
      <c r="I14" s="15">
        <v>36425571</v>
      </c>
      <c r="J14" s="14">
        <v>5.2</v>
      </c>
      <c r="K14" s="94">
        <v>1.7</v>
      </c>
    </row>
    <row r="15" spans="1:11" ht="15" customHeight="1">
      <c r="A15" s="11"/>
      <c r="B15" s="12">
        <v>11</v>
      </c>
      <c r="C15" s="15">
        <f t="shared" si="0"/>
        <v>125086112</v>
      </c>
      <c r="D15" s="62">
        <v>-1.4</v>
      </c>
      <c r="E15" s="14">
        <v>-0.7</v>
      </c>
      <c r="F15" s="17">
        <v>90285714</v>
      </c>
      <c r="G15" s="14">
        <v>-0.1</v>
      </c>
      <c r="H15" s="62">
        <v>-0.1</v>
      </c>
      <c r="I15" s="15">
        <v>34800398</v>
      </c>
      <c r="J15" s="14">
        <v>-4.5</v>
      </c>
      <c r="K15" s="94">
        <v>-2.2000000000000002</v>
      </c>
    </row>
    <row r="16" spans="1:11" ht="15" customHeight="1">
      <c r="A16" s="11"/>
      <c r="B16" s="12">
        <v>14</v>
      </c>
      <c r="C16" s="15">
        <f t="shared" si="0"/>
        <v>125028551</v>
      </c>
      <c r="D16" s="62">
        <v>0</v>
      </c>
      <c r="E16" s="14">
        <v>0</v>
      </c>
      <c r="F16" s="17">
        <v>90773655</v>
      </c>
      <c r="G16" s="14">
        <v>0.5</v>
      </c>
      <c r="H16" s="62">
        <v>0.2</v>
      </c>
      <c r="I16" s="15">
        <v>34254896</v>
      </c>
      <c r="J16" s="14">
        <v>-1.6</v>
      </c>
      <c r="K16" s="94">
        <v>-0.5</v>
      </c>
    </row>
    <row r="17" spans="1:11" ht="15" customHeight="1">
      <c r="A17" s="11"/>
      <c r="B17" s="12">
        <v>16</v>
      </c>
      <c r="C17" s="15">
        <f t="shared" si="0"/>
        <v>118625577</v>
      </c>
      <c r="D17" s="62">
        <v>-5.0999999999999996</v>
      </c>
      <c r="E17" s="14">
        <v>-2.6</v>
      </c>
      <c r="F17" s="17">
        <v>85748395</v>
      </c>
      <c r="G17" s="14">
        <v>-5.5</v>
      </c>
      <c r="H17" s="62">
        <v>-2.8</v>
      </c>
      <c r="I17" s="15">
        <v>32877182</v>
      </c>
      <c r="J17" s="14">
        <v>-4</v>
      </c>
      <c r="K17" s="94">
        <v>-2</v>
      </c>
    </row>
    <row r="18" spans="1:11" ht="15" customHeight="1">
      <c r="A18" s="11"/>
      <c r="B18" s="12">
        <v>19</v>
      </c>
      <c r="C18" s="15">
        <f t="shared" si="0"/>
        <v>110787572</v>
      </c>
      <c r="D18" s="62">
        <v>-6.6</v>
      </c>
      <c r="E18" s="14">
        <v>-2.2999999999999998</v>
      </c>
      <c r="F18" s="17">
        <v>78609541</v>
      </c>
      <c r="G18" s="14">
        <v>-8.3000000000000007</v>
      </c>
      <c r="H18" s="62">
        <v>-2.9</v>
      </c>
      <c r="I18" s="15">
        <v>32178031</v>
      </c>
      <c r="J18" s="14">
        <v>-2.1</v>
      </c>
      <c r="K18" s="94">
        <v>-0.7</v>
      </c>
    </row>
    <row r="19" spans="1:11" ht="15" customHeight="1">
      <c r="A19" s="11"/>
      <c r="B19" s="12">
        <v>24</v>
      </c>
      <c r="C19" s="15">
        <f t="shared" si="0"/>
        <v>90100722</v>
      </c>
      <c r="D19" s="62">
        <v>-18.7</v>
      </c>
      <c r="E19" s="14">
        <v>-4.3</v>
      </c>
      <c r="F19" s="61">
        <v>60419153</v>
      </c>
      <c r="G19" s="14">
        <v>-23.1</v>
      </c>
      <c r="H19" s="62">
        <v>-5.4</v>
      </c>
      <c r="I19" s="52">
        <v>29681569</v>
      </c>
      <c r="J19" s="14">
        <v>-7.8</v>
      </c>
      <c r="K19" s="94">
        <v>-1.7</v>
      </c>
    </row>
    <row r="20" spans="1:11" ht="15" customHeight="1">
      <c r="A20" s="11"/>
      <c r="B20" s="12">
        <v>26</v>
      </c>
      <c r="C20" s="15">
        <f t="shared" si="0"/>
        <v>95199136</v>
      </c>
      <c r="D20" s="62">
        <v>5.7</v>
      </c>
      <c r="E20" s="14">
        <v>2.2999999999999998</v>
      </c>
      <c r="F20" s="61">
        <v>63154317</v>
      </c>
      <c r="G20" s="14">
        <v>4.5</v>
      </c>
      <c r="H20" s="62">
        <v>1.8</v>
      </c>
      <c r="I20" s="52">
        <v>32044819</v>
      </c>
      <c r="J20" s="14">
        <v>8</v>
      </c>
      <c r="K20" s="94">
        <v>3.2</v>
      </c>
    </row>
    <row r="21" spans="1:11" ht="15" customHeight="1">
      <c r="A21" s="16"/>
      <c r="B21" s="95">
        <v>28</v>
      </c>
      <c r="C21" s="19">
        <v>107784845</v>
      </c>
      <c r="D21" s="97">
        <f>100*(C21-C20)/C20</f>
        <v>13.220402546510506</v>
      </c>
      <c r="E21" s="20">
        <f>100*((C21/C20)^(12/23)-1)</f>
        <v>6.6926797647821834</v>
      </c>
      <c r="F21" s="98">
        <v>74730335</v>
      </c>
      <c r="G21" s="20">
        <f>100*(F21-F20)/F20</f>
        <v>18.329733500245123</v>
      </c>
      <c r="H21" s="97">
        <f>100*((F21/F20)^(12/23)-1)</f>
        <v>9.1782027238929373</v>
      </c>
      <c r="I21" s="31">
        <v>33054510</v>
      </c>
      <c r="J21" s="20">
        <f>100*(I21-I20)/I20</f>
        <v>3.1508712843720539</v>
      </c>
      <c r="K21" s="99">
        <f>100*((I21/I20)^(12/23)-1)</f>
        <v>1.6317349557874561</v>
      </c>
    </row>
    <row r="22" spans="1:11" ht="12.75" customHeight="1">
      <c r="A22" s="7"/>
      <c r="B22" s="12"/>
      <c r="C22" s="17"/>
      <c r="D22" s="62"/>
      <c r="E22" s="62"/>
      <c r="F22" s="61"/>
      <c r="G22" s="62"/>
      <c r="H22" s="62"/>
      <c r="I22" s="61"/>
      <c r="J22" s="62"/>
      <c r="K22" s="62"/>
    </row>
    <row r="23" spans="1:11" ht="12.75" customHeight="1">
      <c r="A23" s="7"/>
      <c r="B23" s="12"/>
      <c r="C23" s="17"/>
      <c r="D23" s="62"/>
      <c r="E23" s="62"/>
      <c r="F23" s="61"/>
      <c r="G23" s="62"/>
      <c r="H23" s="62"/>
      <c r="I23" s="61"/>
      <c r="J23" s="62"/>
      <c r="K23" s="62"/>
    </row>
    <row r="24" spans="1:11">
      <c r="A24" s="7" t="s">
        <v>25</v>
      </c>
    </row>
  </sheetData>
  <mergeCells count="7">
    <mergeCell ref="J6:K6"/>
    <mergeCell ref="A5:B7"/>
    <mergeCell ref="C5:C7"/>
    <mergeCell ref="F5:F7"/>
    <mergeCell ref="I5:I7"/>
    <mergeCell ref="D6:E6"/>
    <mergeCell ref="G6:H6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pane ySplit="7" topLeftCell="A8" activePane="bottomLeft" state="frozen"/>
      <selection pane="bottomLeft" activeCell="D11" sqref="D11"/>
    </sheetView>
  </sheetViews>
  <sheetFormatPr defaultRowHeight="13.5"/>
  <cols>
    <col min="1" max="1" width="5.375" style="1" customWidth="1"/>
    <col min="2" max="2" width="3.5" style="1" bestFit="1" customWidth="1"/>
    <col min="3" max="3" width="10.5" style="1" customWidth="1"/>
    <col min="4" max="4" width="7.625" style="1" bestFit="1" customWidth="1"/>
    <col min="5" max="5" width="7.125" style="1" bestFit="1" customWidth="1"/>
    <col min="6" max="6" width="10.125" style="1" customWidth="1"/>
    <col min="7" max="7" width="7.625" style="1" bestFit="1" customWidth="1"/>
    <col min="8" max="8" width="7.125" style="1" bestFit="1" customWidth="1"/>
    <col min="9" max="9" width="8.125" style="1" bestFit="1" customWidth="1"/>
    <col min="10" max="11" width="7.125" style="1" bestFit="1" customWidth="1"/>
    <col min="12" max="16384" width="9" style="1"/>
  </cols>
  <sheetData>
    <row r="1" spans="1:11" ht="17.25">
      <c r="A1" s="64" t="s">
        <v>129</v>
      </c>
    </row>
    <row r="3" spans="1:11" ht="30.75" customHeight="1">
      <c r="A3" s="66" t="s">
        <v>657</v>
      </c>
      <c r="B3" s="7"/>
      <c r="C3" s="7"/>
      <c r="D3" s="7"/>
      <c r="E3" s="7"/>
      <c r="F3" s="7"/>
      <c r="G3" s="7"/>
      <c r="H3" s="7"/>
      <c r="I3" s="8"/>
      <c r="J3" s="8"/>
      <c r="K3" s="7"/>
    </row>
    <row r="4" spans="1:11" ht="12.75" customHeight="1">
      <c r="A4" s="63"/>
      <c r="B4" s="7"/>
      <c r="I4" s="8"/>
      <c r="J4" s="8"/>
      <c r="K4" s="7"/>
    </row>
    <row r="5" spans="1:11" ht="12.75" customHeight="1">
      <c r="A5" s="271" t="s">
        <v>0</v>
      </c>
      <c r="B5" s="272"/>
      <c r="C5" s="277" t="s">
        <v>64</v>
      </c>
      <c r="D5" s="278"/>
      <c r="E5" s="279"/>
      <c r="F5" s="281" t="s">
        <v>66</v>
      </c>
      <c r="G5" s="282"/>
      <c r="H5" s="283"/>
      <c r="I5" s="277" t="s">
        <v>67</v>
      </c>
      <c r="J5" s="278"/>
      <c r="K5" s="279"/>
    </row>
    <row r="6" spans="1:11" ht="12.75" customHeight="1">
      <c r="A6" s="273"/>
      <c r="B6" s="274"/>
      <c r="C6" s="280" t="s">
        <v>65</v>
      </c>
      <c r="D6" s="269" t="s">
        <v>4</v>
      </c>
      <c r="E6" s="270"/>
      <c r="F6" s="284" t="s">
        <v>29</v>
      </c>
      <c r="G6" s="269" t="s">
        <v>4</v>
      </c>
      <c r="H6" s="270"/>
      <c r="I6" s="284" t="s">
        <v>68</v>
      </c>
      <c r="J6" s="269" t="s">
        <v>4</v>
      </c>
      <c r="K6" s="270"/>
    </row>
    <row r="7" spans="1:11" ht="12.75" customHeight="1">
      <c r="A7" s="273"/>
      <c r="B7" s="274"/>
      <c r="C7" s="280"/>
      <c r="D7" s="10" t="s">
        <v>5</v>
      </c>
      <c r="E7" s="10" t="s">
        <v>6</v>
      </c>
      <c r="F7" s="284"/>
      <c r="G7" s="10" t="s">
        <v>5</v>
      </c>
      <c r="H7" s="10" t="s">
        <v>6</v>
      </c>
      <c r="I7" s="284"/>
      <c r="J7" s="10" t="s">
        <v>5</v>
      </c>
      <c r="K7" s="67" t="s">
        <v>6</v>
      </c>
    </row>
    <row r="8" spans="1:11" ht="21" customHeight="1">
      <c r="A8" s="89" t="s">
        <v>7</v>
      </c>
      <c r="B8" s="90">
        <v>54</v>
      </c>
      <c r="C8" s="103">
        <v>19486</v>
      </c>
      <c r="D8" s="92">
        <v>40.9</v>
      </c>
      <c r="E8" s="101">
        <v>11.8</v>
      </c>
      <c r="F8" s="93">
        <v>3255</v>
      </c>
      <c r="G8" s="101">
        <v>38.9</v>
      </c>
      <c r="H8" s="92">
        <v>11.3</v>
      </c>
      <c r="I8" s="102">
        <v>237870</v>
      </c>
      <c r="J8" s="104">
        <v>13</v>
      </c>
      <c r="K8" s="106">
        <v>4</v>
      </c>
    </row>
    <row r="9" spans="1:11" ht="21" customHeight="1">
      <c r="A9" s="11"/>
      <c r="B9" s="12">
        <v>57</v>
      </c>
      <c r="C9" s="15">
        <v>23362</v>
      </c>
      <c r="D9" s="62">
        <v>19.899999999999999</v>
      </c>
      <c r="E9" s="14">
        <v>6.2</v>
      </c>
      <c r="F9" s="88">
        <v>4018</v>
      </c>
      <c r="G9" s="14">
        <v>23.4</v>
      </c>
      <c r="H9" s="62">
        <v>7.3</v>
      </c>
      <c r="I9" s="13">
        <v>250778</v>
      </c>
      <c r="J9" s="65">
        <v>5.4</v>
      </c>
      <c r="K9" s="53">
        <v>1.8</v>
      </c>
    </row>
    <row r="10" spans="1:11" ht="21" customHeight="1">
      <c r="A10" s="10"/>
      <c r="B10" s="12">
        <v>60</v>
      </c>
      <c r="C10" s="15">
        <v>23394</v>
      </c>
      <c r="D10" s="62">
        <v>0.1</v>
      </c>
      <c r="E10" s="14">
        <v>0</v>
      </c>
      <c r="F10" s="88">
        <v>3973</v>
      </c>
      <c r="G10" s="14">
        <v>-1.1000000000000001</v>
      </c>
      <c r="H10" s="62">
        <v>-0.4</v>
      </c>
      <c r="I10" s="13">
        <v>251507</v>
      </c>
      <c r="J10" s="65">
        <v>0.3</v>
      </c>
      <c r="K10" s="53">
        <v>0.1</v>
      </c>
    </row>
    <row r="11" spans="1:11" ht="21" customHeight="1">
      <c r="A11" s="10"/>
      <c r="B11" s="12">
        <v>63</v>
      </c>
      <c r="C11" s="15">
        <v>25119</v>
      </c>
      <c r="D11" s="62">
        <v>7.4</v>
      </c>
      <c r="E11" s="14">
        <v>2.2999999999999998</v>
      </c>
      <c r="F11" s="88">
        <v>4258</v>
      </c>
      <c r="G11" s="14">
        <v>7.2</v>
      </c>
      <c r="H11" s="62">
        <v>2.2999999999999998</v>
      </c>
      <c r="I11" s="13">
        <v>274000</v>
      </c>
      <c r="J11" s="65">
        <v>8.9</v>
      </c>
      <c r="K11" s="53">
        <v>2.8</v>
      </c>
    </row>
    <row r="12" spans="1:11" ht="21" customHeight="1">
      <c r="A12" s="10" t="s">
        <v>8</v>
      </c>
      <c r="B12" s="12">
        <v>3</v>
      </c>
      <c r="C12" s="15">
        <v>28932</v>
      </c>
      <c r="D12" s="62">
        <v>15.2</v>
      </c>
      <c r="E12" s="14">
        <v>4.7</v>
      </c>
      <c r="F12" s="17">
        <v>4656</v>
      </c>
      <c r="G12" s="14">
        <v>9.4</v>
      </c>
      <c r="H12" s="62">
        <v>2.9</v>
      </c>
      <c r="I12" s="15">
        <v>287810</v>
      </c>
      <c r="J12" s="65">
        <v>5</v>
      </c>
      <c r="K12" s="53">
        <v>1.6</v>
      </c>
    </row>
    <row r="13" spans="1:11" ht="21" customHeight="1">
      <c r="A13" s="11"/>
      <c r="B13" s="12">
        <v>6</v>
      </c>
      <c r="C13" s="15">
        <v>30120</v>
      </c>
      <c r="D13" s="62">
        <v>4.0999999999999996</v>
      </c>
      <c r="E13" s="14">
        <v>1.4</v>
      </c>
      <c r="F13" s="17">
        <v>4436</v>
      </c>
      <c r="G13" s="14">
        <v>-4.7</v>
      </c>
      <c r="H13" s="62">
        <v>-1.6</v>
      </c>
      <c r="I13" s="15">
        <v>309810</v>
      </c>
      <c r="J13" s="65">
        <v>7.6</v>
      </c>
      <c r="K13" s="53">
        <v>2.5</v>
      </c>
    </row>
    <row r="14" spans="1:11" ht="21" customHeight="1">
      <c r="A14" s="11"/>
      <c r="B14" s="12">
        <v>9</v>
      </c>
      <c r="C14" s="15">
        <v>27772</v>
      </c>
      <c r="D14" s="62">
        <v>-7.8</v>
      </c>
      <c r="E14" s="14">
        <v>-2.7</v>
      </c>
      <c r="F14" s="17">
        <v>4121</v>
      </c>
      <c r="G14" s="14">
        <v>-7.1</v>
      </c>
      <c r="H14" s="62">
        <v>-2.5</v>
      </c>
      <c r="I14" s="15">
        <v>342545</v>
      </c>
      <c r="J14" s="65">
        <v>10.6</v>
      </c>
      <c r="K14" s="53">
        <v>3.5</v>
      </c>
    </row>
    <row r="15" spans="1:11" ht="21" customHeight="1">
      <c r="A15" s="11"/>
      <c r="B15" s="12">
        <v>11</v>
      </c>
      <c r="C15" s="15">
        <v>26814</v>
      </c>
      <c r="D15" s="62">
        <v>-3.5</v>
      </c>
      <c r="E15" s="14">
        <v>-1.7</v>
      </c>
      <c r="F15" s="17">
        <v>3696</v>
      </c>
      <c r="G15" s="14">
        <v>10.3</v>
      </c>
      <c r="H15" s="62">
        <v>-5.0999999999999996</v>
      </c>
      <c r="I15" s="15">
        <v>354519</v>
      </c>
      <c r="J15" s="65">
        <v>3.5</v>
      </c>
      <c r="K15" s="53">
        <v>1.7</v>
      </c>
    </row>
    <row r="16" spans="1:11" ht="21" customHeight="1">
      <c r="A16" s="11"/>
      <c r="B16" s="12">
        <v>14</v>
      </c>
      <c r="C16" s="15">
        <v>28598</v>
      </c>
      <c r="D16" s="62">
        <v>6.7</v>
      </c>
      <c r="E16" s="14">
        <v>2.2000000000000002</v>
      </c>
      <c r="F16" s="17">
        <v>3842</v>
      </c>
      <c r="G16" s="14">
        <v>4</v>
      </c>
      <c r="H16" s="62">
        <v>1.3</v>
      </c>
      <c r="I16" s="15">
        <v>410206</v>
      </c>
      <c r="J16" s="65">
        <v>15.7</v>
      </c>
      <c r="K16" s="53">
        <v>5.0999999999999996</v>
      </c>
    </row>
    <row r="17" spans="1:11" ht="21" customHeight="1">
      <c r="A17" s="11"/>
      <c r="B17" s="12">
        <v>16</v>
      </c>
      <c r="C17" s="15">
        <v>27794</v>
      </c>
      <c r="D17" s="62">
        <v>-2.8</v>
      </c>
      <c r="E17" s="14">
        <v>-1.4</v>
      </c>
      <c r="F17" s="17">
        <v>3748</v>
      </c>
      <c r="G17" s="14">
        <v>-2.4</v>
      </c>
      <c r="H17" s="62">
        <v>-1.2</v>
      </c>
      <c r="I17" s="15">
        <v>404755</v>
      </c>
      <c r="J17" s="65">
        <v>-1.3</v>
      </c>
      <c r="K17" s="53">
        <v>-0.7</v>
      </c>
    </row>
    <row r="18" spans="1:11" ht="21" customHeight="1">
      <c r="A18" s="11"/>
      <c r="B18" s="12">
        <v>19</v>
      </c>
      <c r="C18" s="15">
        <v>28664</v>
      </c>
      <c r="D18" s="62">
        <v>3.1</v>
      </c>
      <c r="E18" s="14">
        <v>1</v>
      </c>
      <c r="F18" s="17">
        <v>3806</v>
      </c>
      <c r="G18" s="14">
        <v>1.5</v>
      </c>
      <c r="H18" s="62">
        <v>0.5</v>
      </c>
      <c r="I18" s="15">
        <v>402577</v>
      </c>
      <c r="J18" s="65">
        <v>-0.5</v>
      </c>
      <c r="K18" s="53">
        <v>-0.2</v>
      </c>
    </row>
    <row r="19" spans="1:11" ht="21" customHeight="1">
      <c r="A19" s="11"/>
      <c r="B19" s="12">
        <v>24</v>
      </c>
      <c r="C19" s="15">
        <v>24876</v>
      </c>
      <c r="D19" s="62">
        <v>-13.2</v>
      </c>
      <c r="E19" s="14">
        <v>-2.9</v>
      </c>
      <c r="F19" s="61">
        <v>3207</v>
      </c>
      <c r="G19" s="14">
        <v>-15.7</v>
      </c>
      <c r="H19" s="62">
        <v>-3.5</v>
      </c>
      <c r="I19" s="52">
        <v>351921</v>
      </c>
      <c r="J19" s="65">
        <v>-12.6</v>
      </c>
      <c r="K19" s="53">
        <v>-2.8</v>
      </c>
    </row>
    <row r="20" spans="1:11" ht="21" customHeight="1">
      <c r="A20" s="11"/>
      <c r="B20" s="12">
        <v>26</v>
      </c>
      <c r="C20" s="15">
        <v>26182</v>
      </c>
      <c r="D20" s="62">
        <v>5.3</v>
      </c>
      <c r="E20" s="14">
        <v>2.1</v>
      </c>
      <c r="F20" s="61">
        <v>3357</v>
      </c>
      <c r="G20" s="14">
        <v>4.7</v>
      </c>
      <c r="H20" s="62">
        <v>1.9</v>
      </c>
      <c r="I20" s="52">
        <v>382625</v>
      </c>
      <c r="J20" s="65">
        <v>8.6999999999999993</v>
      </c>
      <c r="K20" s="53">
        <v>3.5</v>
      </c>
    </row>
    <row r="21" spans="1:11" ht="21" customHeight="1">
      <c r="A21" s="16"/>
      <c r="B21" s="95">
        <v>28</v>
      </c>
      <c r="C21" s="19">
        <f>107784845/3458</f>
        <v>31169.706477732794</v>
      </c>
      <c r="D21" s="97">
        <f>100*(C21-C20)/C20</f>
        <v>19.05013550428842</v>
      </c>
      <c r="E21" s="20">
        <f>100*((C21/C20)^(12/23)-1)</f>
        <v>9.5244923981144591</v>
      </c>
      <c r="F21" s="98">
        <f>107784845/28090</f>
        <v>3837.1251334994658</v>
      </c>
      <c r="G21" s="20">
        <f>100*(F21-F20)/F20</f>
        <v>14.302208325870298</v>
      </c>
      <c r="H21" s="97">
        <f>100*((F21/F20)^(12/23)-1)</f>
        <v>7.2233489304911025</v>
      </c>
      <c r="I21" s="31">
        <v>373797</v>
      </c>
      <c r="J21" s="105">
        <f>100*(I21-I20)/I20</f>
        <v>-2.3072198627899381</v>
      </c>
      <c r="K21" s="54">
        <f>100*((I21/I20)^(12/23)-1)</f>
        <v>-1.2104849892984548</v>
      </c>
    </row>
    <row r="22" spans="1:11" ht="12.75" customHeight="1">
      <c r="A22" s="7"/>
      <c r="B22" s="12"/>
      <c r="C22" s="17"/>
      <c r="D22" s="62"/>
      <c r="E22" s="62"/>
      <c r="F22" s="61"/>
      <c r="G22" s="62"/>
      <c r="H22" s="62"/>
      <c r="I22" s="61"/>
      <c r="J22" s="65"/>
      <c r="K22" s="65"/>
    </row>
    <row r="23" spans="1:11">
      <c r="A23" s="7" t="s">
        <v>25</v>
      </c>
    </row>
  </sheetData>
  <mergeCells count="10">
    <mergeCell ref="A5:B7"/>
    <mergeCell ref="D6:E6"/>
    <mergeCell ref="G6:H6"/>
    <mergeCell ref="J6:K6"/>
    <mergeCell ref="C5:E5"/>
    <mergeCell ref="C6:C7"/>
    <mergeCell ref="F5:H5"/>
    <mergeCell ref="F6:F7"/>
    <mergeCell ref="I5:K5"/>
    <mergeCell ref="I6:I7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pane ySplit="6" topLeftCell="A7" activePane="bottomLeft" state="frozen"/>
      <selection pane="bottomLeft" activeCell="D4" sqref="D4"/>
    </sheetView>
  </sheetViews>
  <sheetFormatPr defaultRowHeight="13.5"/>
  <cols>
    <col min="1" max="1" width="4.625" style="21" customWidth="1"/>
    <col min="2" max="2" width="8.25" style="21" customWidth="1"/>
    <col min="3" max="3" width="11.625" style="21" customWidth="1"/>
    <col min="4" max="4" width="14.125" style="21" customWidth="1"/>
    <col min="5" max="5" width="8.125" style="21" customWidth="1"/>
    <col min="6" max="6" width="10" style="21" customWidth="1"/>
    <col min="7" max="7" width="14" style="21" customWidth="1"/>
    <col min="8" max="10" width="9" style="21" customWidth="1"/>
    <col min="11" max="16384" width="9" style="21"/>
  </cols>
  <sheetData>
    <row r="1" spans="1:10" ht="17.25">
      <c r="A1" s="64" t="s">
        <v>129</v>
      </c>
    </row>
    <row r="2" spans="1:10">
      <c r="A2" s="1"/>
    </row>
    <row r="3" spans="1:10" ht="17.25">
      <c r="A3" s="125" t="s">
        <v>658</v>
      </c>
    </row>
    <row r="5" spans="1:10" ht="14.25">
      <c r="A5" s="288" t="s">
        <v>155</v>
      </c>
      <c r="B5" s="285" t="s">
        <v>16</v>
      </c>
      <c r="C5" s="286"/>
      <c r="D5" s="286"/>
      <c r="E5" s="285" t="s">
        <v>17</v>
      </c>
      <c r="F5" s="286"/>
      <c r="G5" s="287"/>
      <c r="H5" s="285" t="s">
        <v>18</v>
      </c>
      <c r="I5" s="286"/>
      <c r="J5" s="287"/>
    </row>
    <row r="6" spans="1:10" ht="24">
      <c r="A6" s="289"/>
      <c r="B6" s="110" t="s">
        <v>10</v>
      </c>
      <c r="C6" s="111" t="s">
        <v>19</v>
      </c>
      <c r="D6" s="111" t="s">
        <v>20</v>
      </c>
      <c r="E6" s="110" t="s">
        <v>10</v>
      </c>
      <c r="F6" s="112" t="s">
        <v>19</v>
      </c>
      <c r="G6" s="113" t="s">
        <v>20</v>
      </c>
      <c r="H6" s="110" t="s">
        <v>10</v>
      </c>
      <c r="I6" s="112" t="s">
        <v>19</v>
      </c>
      <c r="J6" s="114" t="s">
        <v>156</v>
      </c>
    </row>
    <row r="7" spans="1:10">
      <c r="A7" s="29"/>
      <c r="B7" s="28" t="s">
        <v>21</v>
      </c>
      <c r="C7" s="116" t="s">
        <v>22</v>
      </c>
      <c r="D7" s="28" t="s">
        <v>9</v>
      </c>
      <c r="E7" s="116" t="s">
        <v>21</v>
      </c>
      <c r="F7" s="28" t="s">
        <v>22</v>
      </c>
      <c r="G7" s="116" t="s">
        <v>9</v>
      </c>
      <c r="H7" s="56"/>
      <c r="I7" s="117"/>
      <c r="J7" s="56"/>
    </row>
    <row r="8" spans="1:10" ht="15" customHeight="1">
      <c r="A8" s="118" t="s">
        <v>69</v>
      </c>
      <c r="B8" s="107">
        <v>24083</v>
      </c>
      <c r="C8" s="108">
        <v>100197</v>
      </c>
      <c r="D8" s="107">
        <v>224426124</v>
      </c>
      <c r="E8" s="108">
        <v>4708</v>
      </c>
      <c r="F8" s="107">
        <v>28181</v>
      </c>
      <c r="G8" s="108">
        <v>91740021</v>
      </c>
      <c r="H8" s="109">
        <f>E8/B8*100</f>
        <v>19.549059502553668</v>
      </c>
      <c r="I8" s="115">
        <f>F8/C8*100</f>
        <v>28.125592582612253</v>
      </c>
      <c r="J8" s="109">
        <f>G8/D8*100</f>
        <v>40.877603446914229</v>
      </c>
    </row>
    <row r="9" spans="1:10" ht="15" customHeight="1">
      <c r="A9" s="119">
        <v>57</v>
      </c>
      <c r="B9" s="107">
        <v>25008</v>
      </c>
      <c r="C9" s="108">
        <v>104707</v>
      </c>
      <c r="D9" s="107">
        <v>280588191</v>
      </c>
      <c r="E9" s="108">
        <v>5064</v>
      </c>
      <c r="F9" s="107">
        <v>29444</v>
      </c>
      <c r="G9" s="108">
        <v>118306144</v>
      </c>
      <c r="H9" s="109">
        <f t="shared" ref="H9:H21" si="0">E9/B9*100</f>
        <v>20.249520153550865</v>
      </c>
      <c r="I9" s="115">
        <f t="shared" ref="I9:J21" si="1">F9/C9*100</f>
        <v>28.120373996007906</v>
      </c>
      <c r="J9" s="109">
        <f t="shared" si="1"/>
        <v>42.163621918072806</v>
      </c>
    </row>
    <row r="10" spans="1:10" ht="15" customHeight="1">
      <c r="A10" s="119">
        <v>60</v>
      </c>
      <c r="B10" s="107">
        <v>23649</v>
      </c>
      <c r="C10" s="108">
        <v>100103</v>
      </c>
      <c r="D10" s="107">
        <v>291042135</v>
      </c>
      <c r="E10" s="108">
        <v>4762</v>
      </c>
      <c r="F10" s="107">
        <v>28039</v>
      </c>
      <c r="G10" s="108">
        <v>111403129</v>
      </c>
      <c r="H10" s="109">
        <f t="shared" si="0"/>
        <v>20.136157977081485</v>
      </c>
      <c r="I10" s="115">
        <f t="shared" si="1"/>
        <v>28.010149545967657</v>
      </c>
      <c r="J10" s="109">
        <f t="shared" si="1"/>
        <v>38.277319880160995</v>
      </c>
    </row>
    <row r="11" spans="1:10" ht="15" customHeight="1">
      <c r="A11" s="119">
        <v>63</v>
      </c>
      <c r="B11" s="107">
        <v>23782</v>
      </c>
      <c r="C11" s="108">
        <v>104959</v>
      </c>
      <c r="D11" s="107">
        <v>313672374</v>
      </c>
      <c r="E11" s="108">
        <v>5068</v>
      </c>
      <c r="F11" s="107">
        <v>29899</v>
      </c>
      <c r="G11" s="108">
        <v>127303177</v>
      </c>
      <c r="H11" s="109">
        <f t="shared" si="0"/>
        <v>21.310234631233708</v>
      </c>
      <c r="I11" s="115">
        <f t="shared" si="1"/>
        <v>28.486361341095094</v>
      </c>
      <c r="J11" s="109">
        <f t="shared" si="1"/>
        <v>40.584758988051654</v>
      </c>
    </row>
    <row r="12" spans="1:10" ht="15" customHeight="1">
      <c r="A12" s="120" t="s">
        <v>24</v>
      </c>
      <c r="B12" s="107">
        <v>23547</v>
      </c>
      <c r="C12" s="108">
        <v>106955</v>
      </c>
      <c r="D12" s="107">
        <v>365087502</v>
      </c>
      <c r="E12" s="108">
        <v>5143</v>
      </c>
      <c r="F12" s="107">
        <v>31956</v>
      </c>
      <c r="G12" s="108">
        <v>148797586</v>
      </c>
      <c r="H12" s="109">
        <f t="shared" si="0"/>
        <v>21.841423535906909</v>
      </c>
      <c r="I12" s="115">
        <f t="shared" si="1"/>
        <v>29.877986068907486</v>
      </c>
      <c r="J12" s="109">
        <f t="shared" si="1"/>
        <v>40.756691254799513</v>
      </c>
    </row>
    <row r="13" spans="1:10" ht="15" customHeight="1">
      <c r="A13" s="119">
        <v>6</v>
      </c>
      <c r="B13" s="107">
        <v>22263</v>
      </c>
      <c r="C13" s="108">
        <v>111008</v>
      </c>
      <c r="D13" s="107">
        <v>368329342</v>
      </c>
      <c r="E13" s="108">
        <v>4988</v>
      </c>
      <c r="F13" s="107">
        <v>33870</v>
      </c>
      <c r="G13" s="108">
        <v>150237751</v>
      </c>
      <c r="H13" s="109">
        <f t="shared" si="0"/>
        <v>22.404887032295736</v>
      </c>
      <c r="I13" s="115">
        <f t="shared" si="1"/>
        <v>30.511314499855867</v>
      </c>
      <c r="J13" s="109">
        <f t="shared" si="1"/>
        <v>40.788971680675935</v>
      </c>
    </row>
    <row r="14" spans="1:10" ht="15" customHeight="1">
      <c r="A14" s="119">
        <v>9</v>
      </c>
      <c r="B14" s="107">
        <v>20814</v>
      </c>
      <c r="C14" s="108">
        <v>105972</v>
      </c>
      <c r="D14" s="107">
        <v>349243790</v>
      </c>
      <c r="E14" s="108">
        <v>4566</v>
      </c>
      <c r="F14" s="107">
        <v>30768</v>
      </c>
      <c r="G14" s="108">
        <v>126807630</v>
      </c>
      <c r="H14" s="109">
        <f t="shared" si="0"/>
        <v>21.9371576823292</v>
      </c>
      <c r="I14" s="115">
        <f t="shared" si="1"/>
        <v>29.034084475144379</v>
      </c>
      <c r="J14" s="109">
        <f t="shared" si="1"/>
        <v>36.309201088443118</v>
      </c>
    </row>
    <row r="15" spans="1:10" ht="15" customHeight="1">
      <c r="A15" s="119">
        <v>11</v>
      </c>
      <c r="B15" s="107">
        <v>20684</v>
      </c>
      <c r="C15" s="108">
        <v>110372</v>
      </c>
      <c r="D15" s="107">
        <v>328994270</v>
      </c>
      <c r="E15" s="108">
        <v>4665</v>
      </c>
      <c r="F15" s="107">
        <v>33843</v>
      </c>
      <c r="G15" s="108">
        <v>125086112</v>
      </c>
      <c r="H15" s="109">
        <f t="shared" si="0"/>
        <v>22.55366466834268</v>
      </c>
      <c r="I15" s="115">
        <f t="shared" si="1"/>
        <v>30.662668067988257</v>
      </c>
      <c r="J15" s="109">
        <f t="shared" si="1"/>
        <v>38.02075701804776</v>
      </c>
    </row>
    <row r="16" spans="1:10" ht="15" customHeight="1">
      <c r="A16" s="119">
        <v>14</v>
      </c>
      <c r="B16" s="107">
        <v>19121</v>
      </c>
      <c r="C16" s="108">
        <v>107842</v>
      </c>
      <c r="D16" s="107">
        <v>296862272</v>
      </c>
      <c r="E16" s="108">
        <v>4372</v>
      </c>
      <c r="F16" s="107">
        <v>32542</v>
      </c>
      <c r="G16" s="108">
        <v>125028551</v>
      </c>
      <c r="H16" s="109">
        <f t="shared" si="0"/>
        <v>22.86491292296428</v>
      </c>
      <c r="I16" s="115">
        <f t="shared" si="1"/>
        <v>30.175627306615233</v>
      </c>
      <c r="J16" s="109">
        <f t="shared" si="1"/>
        <v>42.11668601660503</v>
      </c>
    </row>
    <row r="17" spans="1:10" ht="15" customHeight="1">
      <c r="A17" s="119">
        <v>16</v>
      </c>
      <c r="B17" s="107">
        <v>18592</v>
      </c>
      <c r="C17" s="108">
        <v>105549</v>
      </c>
      <c r="D17" s="107">
        <v>283316079</v>
      </c>
      <c r="E17" s="108">
        <v>4268</v>
      </c>
      <c r="F17" s="107">
        <v>31648</v>
      </c>
      <c r="G17" s="108">
        <v>118625577</v>
      </c>
      <c r="H17" s="109">
        <f t="shared" si="0"/>
        <v>22.956110154905335</v>
      </c>
      <c r="I17" s="115">
        <f t="shared" si="1"/>
        <v>29.984177964736759</v>
      </c>
      <c r="J17" s="109">
        <f t="shared" si="1"/>
        <v>41.870400514755111</v>
      </c>
    </row>
    <row r="18" spans="1:10" ht="15" customHeight="1">
      <c r="A18" s="119">
        <v>19</v>
      </c>
      <c r="B18" s="107">
        <v>16906</v>
      </c>
      <c r="C18" s="108">
        <v>99082</v>
      </c>
      <c r="D18" s="107">
        <v>270274753</v>
      </c>
      <c r="E18" s="108">
        <v>3865</v>
      </c>
      <c r="F18" s="107">
        <v>29109</v>
      </c>
      <c r="G18" s="108">
        <v>110787572</v>
      </c>
      <c r="H18" s="109">
        <f t="shared" si="0"/>
        <v>22.861705903229623</v>
      </c>
      <c r="I18" s="115">
        <f t="shared" si="1"/>
        <v>29.3786964332573</v>
      </c>
      <c r="J18" s="109">
        <f t="shared" si="1"/>
        <v>40.990721763789757</v>
      </c>
    </row>
    <row r="19" spans="1:10" ht="15" customHeight="1">
      <c r="A19" s="119">
        <v>24</v>
      </c>
      <c r="B19" s="107">
        <v>15281</v>
      </c>
      <c r="C19" s="108">
        <v>92687</v>
      </c>
      <c r="D19" s="107">
        <v>221052771</v>
      </c>
      <c r="E19" s="108">
        <v>3622</v>
      </c>
      <c r="F19" s="107">
        <v>28099</v>
      </c>
      <c r="G19" s="108">
        <v>90100722</v>
      </c>
      <c r="H19" s="109">
        <f t="shared" si="0"/>
        <v>23.702637261959296</v>
      </c>
      <c r="I19" s="115">
        <f t="shared" si="1"/>
        <v>30.316009796411581</v>
      </c>
      <c r="J19" s="109">
        <f t="shared" si="1"/>
        <v>40.759824720767696</v>
      </c>
    </row>
    <row r="20" spans="1:10" ht="15" customHeight="1">
      <c r="A20" s="119">
        <v>26</v>
      </c>
      <c r="B20" s="107">
        <v>14982</v>
      </c>
      <c r="C20" s="108">
        <v>93932</v>
      </c>
      <c r="D20" s="107">
        <v>235995607</v>
      </c>
      <c r="E20" s="108">
        <v>3636</v>
      </c>
      <c r="F20" s="107">
        <v>28358</v>
      </c>
      <c r="G20" s="108">
        <v>95199136</v>
      </c>
      <c r="H20" s="109">
        <f t="shared" si="0"/>
        <v>24.269122947537046</v>
      </c>
      <c r="I20" s="115">
        <f t="shared" si="1"/>
        <v>30.189924626325425</v>
      </c>
      <c r="J20" s="109">
        <f t="shared" si="1"/>
        <v>40.339367842554793</v>
      </c>
    </row>
    <row r="21" spans="1:10" ht="15" customHeight="1">
      <c r="A21" s="121">
        <v>28</v>
      </c>
      <c r="B21" s="124">
        <v>14496</v>
      </c>
      <c r="C21" s="122">
        <v>91602</v>
      </c>
      <c r="D21" s="124">
        <v>258808804</v>
      </c>
      <c r="E21" s="122">
        <v>3458</v>
      </c>
      <c r="F21" s="124">
        <v>28090</v>
      </c>
      <c r="G21" s="122">
        <v>107784845</v>
      </c>
      <c r="H21" s="55">
        <f t="shared" si="0"/>
        <v>23.854856512141282</v>
      </c>
      <c r="I21" s="123">
        <f t="shared" si="1"/>
        <v>30.665269317263817</v>
      </c>
      <c r="J21" s="55">
        <f t="shared" si="1"/>
        <v>41.646514080718831</v>
      </c>
    </row>
  </sheetData>
  <mergeCells count="4">
    <mergeCell ref="B5:D5"/>
    <mergeCell ref="E5:G5"/>
    <mergeCell ref="H5:J5"/>
    <mergeCell ref="A5:A6"/>
  </mergeCells>
  <phoneticPr fontId="2"/>
  <pageMargins left="0.59055118110236227" right="0.39370078740157483" top="0.59055118110236227" bottom="0.59055118110236227" header="0.31496062992125984" footer="0.3937007874015748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7" topLeftCell="A11" activePane="bottomLeft" state="frozen"/>
      <selection pane="bottomLeft" activeCell="B2" sqref="B2"/>
    </sheetView>
  </sheetViews>
  <sheetFormatPr defaultRowHeight="13.5"/>
  <cols>
    <col min="1" max="1" width="11" style="193" bestFit="1" customWidth="1"/>
    <col min="2" max="3" width="9.125" style="193" bestFit="1" customWidth="1"/>
    <col min="4" max="4" width="9.125" style="194" bestFit="1" customWidth="1"/>
    <col min="5" max="7" width="9.125" style="193" bestFit="1" customWidth="1"/>
    <col min="8" max="9" width="11.875" style="193" bestFit="1" customWidth="1"/>
    <col min="10" max="10" width="9.125" style="193" bestFit="1" customWidth="1"/>
    <col min="11" max="16384" width="9" style="193"/>
  </cols>
  <sheetData>
    <row r="1" spans="1:10" ht="17.25">
      <c r="A1" s="64" t="s">
        <v>129</v>
      </c>
    </row>
    <row r="2" spans="1:10">
      <c r="A2" s="1"/>
    </row>
    <row r="3" spans="1:10" ht="17.25">
      <c r="A3" s="125" t="s">
        <v>659</v>
      </c>
    </row>
    <row r="4" spans="1:10" ht="14.25">
      <c r="A4" s="66"/>
    </row>
    <row r="5" spans="1:10">
      <c r="A5" s="290"/>
      <c r="B5" s="290" t="s">
        <v>10</v>
      </c>
      <c r="C5" s="290"/>
      <c r="D5" s="290"/>
      <c r="E5" s="290" t="s">
        <v>19</v>
      </c>
      <c r="F5" s="290"/>
      <c r="G5" s="290"/>
      <c r="H5" s="290" t="s">
        <v>11</v>
      </c>
      <c r="I5" s="290"/>
      <c r="J5" s="290"/>
    </row>
    <row r="6" spans="1:10">
      <c r="A6" s="290"/>
      <c r="B6" s="195" t="s">
        <v>70</v>
      </c>
      <c r="C6" s="70" t="s">
        <v>130</v>
      </c>
      <c r="D6" s="196" t="s">
        <v>12</v>
      </c>
      <c r="E6" s="195" t="s">
        <v>70</v>
      </c>
      <c r="F6" s="70" t="s">
        <v>130</v>
      </c>
      <c r="G6" s="70" t="s">
        <v>12</v>
      </c>
      <c r="H6" s="195" t="s">
        <v>70</v>
      </c>
      <c r="I6" s="70" t="s">
        <v>130</v>
      </c>
      <c r="J6" s="70" t="s">
        <v>12</v>
      </c>
    </row>
    <row r="7" spans="1:10">
      <c r="A7" s="197"/>
      <c r="B7" s="102" t="s">
        <v>53</v>
      </c>
      <c r="C7" s="102" t="s">
        <v>53</v>
      </c>
      <c r="D7" s="198" t="s">
        <v>71</v>
      </c>
      <c r="E7" s="199" t="s">
        <v>124</v>
      </c>
      <c r="F7" s="199" t="s">
        <v>124</v>
      </c>
      <c r="G7" s="102" t="s">
        <v>71</v>
      </c>
      <c r="H7" s="199" t="s">
        <v>125</v>
      </c>
      <c r="I7" s="199" t="s">
        <v>65</v>
      </c>
      <c r="J7" s="102" t="s">
        <v>71</v>
      </c>
    </row>
    <row r="8" spans="1:10">
      <c r="A8" s="200" t="s">
        <v>72</v>
      </c>
      <c r="B8" s="124">
        <v>14982</v>
      </c>
      <c r="C8" s="124">
        <v>14496</v>
      </c>
      <c r="D8" s="201">
        <f>(C8-B8)/B8*100</f>
        <v>-3.2438926712054466</v>
      </c>
      <c r="E8" s="124">
        <v>93732</v>
      </c>
      <c r="F8" s="124">
        <v>91602</v>
      </c>
      <c r="G8" s="201">
        <f>(F8-E8)/E8*100</f>
        <v>-2.2724363077710921</v>
      </c>
      <c r="H8" s="124">
        <v>235995607</v>
      </c>
      <c r="I8" s="124">
        <v>258808804</v>
      </c>
      <c r="J8" s="201">
        <f>(I8-H8)/H8*100</f>
        <v>9.6667888398448039</v>
      </c>
    </row>
    <row r="9" spans="1:10">
      <c r="A9" s="202" t="s">
        <v>73</v>
      </c>
      <c r="B9" s="203">
        <v>12403</v>
      </c>
      <c r="C9" s="203">
        <v>12031</v>
      </c>
      <c r="D9" s="204">
        <f>(C9-B9)/B9*100</f>
        <v>-2.9992743691042492</v>
      </c>
      <c r="E9" s="203">
        <v>81630</v>
      </c>
      <c r="F9" s="203">
        <v>79845</v>
      </c>
      <c r="G9" s="204">
        <f>(F9-E9)/E9*100</f>
        <v>-2.1866960676221976</v>
      </c>
      <c r="H9" s="203">
        <v>214974754</v>
      </c>
      <c r="I9" s="203">
        <v>234604758</v>
      </c>
      <c r="J9" s="204">
        <f>(I9-H9)/H9*100</f>
        <v>9.1313066463609029</v>
      </c>
    </row>
    <row r="10" spans="1:10">
      <c r="A10" s="200" t="s">
        <v>74</v>
      </c>
      <c r="B10" s="124">
        <v>2579</v>
      </c>
      <c r="C10" s="124">
        <v>2465</v>
      </c>
      <c r="D10" s="201">
        <f>(C10-B10)/B10*100</f>
        <v>-4.4203179526948428</v>
      </c>
      <c r="E10" s="124">
        <v>12102</v>
      </c>
      <c r="F10" s="124">
        <v>11757</v>
      </c>
      <c r="G10" s="201">
        <f>(F10-E10)/E10*100</f>
        <v>-2.8507684680218146</v>
      </c>
      <c r="H10" s="124">
        <v>21020853</v>
      </c>
      <c r="I10" s="124">
        <v>24204046</v>
      </c>
      <c r="J10" s="201">
        <f>(I10-H10)/H10*100</f>
        <v>15.143024881055018</v>
      </c>
    </row>
    <row r="11" spans="1:10">
      <c r="A11" s="205" t="s">
        <v>90</v>
      </c>
      <c r="B11" s="69">
        <f>SUM(B12:B25)</f>
        <v>7178</v>
      </c>
      <c r="C11" s="69">
        <f t="shared" ref="C11:I11" si="0">SUM(C12:C25)</f>
        <v>6916</v>
      </c>
      <c r="D11" s="206">
        <f>(C11-B11)/B11*100</f>
        <v>-3.650041794371691</v>
      </c>
      <c r="E11" s="69">
        <f t="shared" si="0"/>
        <v>49048</v>
      </c>
      <c r="F11" s="69">
        <f t="shared" si="0"/>
        <v>47991</v>
      </c>
      <c r="G11" s="206">
        <f>(F11-E11)/E11*100</f>
        <v>-2.1550318055782092</v>
      </c>
      <c r="H11" s="69">
        <f t="shared" si="0"/>
        <v>142475789</v>
      </c>
      <c r="I11" s="69">
        <f t="shared" si="0"/>
        <v>158580504</v>
      </c>
      <c r="J11" s="206">
        <f>(I11-H11)/H11*100</f>
        <v>11.303474866175334</v>
      </c>
    </row>
    <row r="12" spans="1:10">
      <c r="A12" s="202" t="s">
        <v>75</v>
      </c>
      <c r="B12" s="203">
        <v>3636</v>
      </c>
      <c r="C12" s="203">
        <v>3458</v>
      </c>
      <c r="D12" s="204">
        <f t="shared" ref="D12:D49" si="1">(C12-B12)/B12*100</f>
        <v>-4.8954895489548953</v>
      </c>
      <c r="E12" s="203">
        <v>28358</v>
      </c>
      <c r="F12" s="203">
        <v>28090</v>
      </c>
      <c r="G12" s="204">
        <f t="shared" ref="G12:G49" si="2">(F12-E12)/E12*100</f>
        <v>-0.94505959517596438</v>
      </c>
      <c r="H12" s="203">
        <v>95199136</v>
      </c>
      <c r="I12" s="203">
        <v>107784845</v>
      </c>
      <c r="J12" s="204">
        <f t="shared" ref="J12:J49" si="3">(I12-H12)/H12*100</f>
        <v>13.220402546510506</v>
      </c>
    </row>
    <row r="13" spans="1:10">
      <c r="A13" s="202" t="s">
        <v>76</v>
      </c>
      <c r="B13" s="203">
        <v>463</v>
      </c>
      <c r="C13" s="203">
        <v>454</v>
      </c>
      <c r="D13" s="204">
        <f t="shared" si="1"/>
        <v>-1.9438444924406046</v>
      </c>
      <c r="E13" s="203">
        <v>3066</v>
      </c>
      <c r="F13" s="203">
        <v>2929</v>
      </c>
      <c r="G13" s="204">
        <f t="shared" si="2"/>
        <v>-4.4683626875407692</v>
      </c>
      <c r="H13" s="203">
        <v>6954838</v>
      </c>
      <c r="I13" s="203">
        <v>7553517</v>
      </c>
      <c r="J13" s="204">
        <f t="shared" si="3"/>
        <v>8.6080941065773207</v>
      </c>
    </row>
    <row r="14" spans="1:10">
      <c r="A14" s="202" t="s">
        <v>77</v>
      </c>
      <c r="B14" s="203">
        <v>368</v>
      </c>
      <c r="C14" s="203">
        <v>350</v>
      </c>
      <c r="D14" s="204">
        <f t="shared" si="1"/>
        <v>-4.8913043478260869</v>
      </c>
      <c r="E14" s="203">
        <v>1843</v>
      </c>
      <c r="F14" s="203">
        <v>2000</v>
      </c>
      <c r="G14" s="204">
        <f t="shared" si="2"/>
        <v>8.5187194791101462</v>
      </c>
      <c r="H14" s="203">
        <v>3093489</v>
      </c>
      <c r="I14" s="203">
        <v>3302064</v>
      </c>
      <c r="J14" s="204">
        <f t="shared" si="3"/>
        <v>6.742386994102775</v>
      </c>
    </row>
    <row r="15" spans="1:10">
      <c r="A15" s="202" t="s">
        <v>78</v>
      </c>
      <c r="B15" s="203">
        <v>302</v>
      </c>
      <c r="C15" s="203">
        <v>290</v>
      </c>
      <c r="D15" s="204">
        <f t="shared" si="1"/>
        <v>-3.9735099337748347</v>
      </c>
      <c r="E15" s="203">
        <v>1350</v>
      </c>
      <c r="F15" s="203">
        <v>1288</v>
      </c>
      <c r="G15" s="204">
        <f t="shared" si="2"/>
        <v>-4.5925925925925926</v>
      </c>
      <c r="H15" s="203">
        <v>2575846</v>
      </c>
      <c r="I15" s="203">
        <v>2512117</v>
      </c>
      <c r="J15" s="204">
        <f t="shared" si="3"/>
        <v>-2.4740997714925506</v>
      </c>
    </row>
    <row r="16" spans="1:10">
      <c r="A16" s="202" t="s">
        <v>79</v>
      </c>
      <c r="B16" s="203">
        <v>810</v>
      </c>
      <c r="C16" s="203">
        <v>806</v>
      </c>
      <c r="D16" s="204">
        <f t="shared" si="1"/>
        <v>-0.49382716049382713</v>
      </c>
      <c r="E16" s="203">
        <v>6370</v>
      </c>
      <c r="F16" s="203">
        <v>5811</v>
      </c>
      <c r="G16" s="204">
        <f t="shared" si="2"/>
        <v>-8.7755102040816322</v>
      </c>
      <c r="H16" s="203">
        <v>16503721</v>
      </c>
      <c r="I16" s="203">
        <v>19038650</v>
      </c>
      <c r="J16" s="204">
        <f t="shared" si="3"/>
        <v>15.359742206015238</v>
      </c>
    </row>
    <row r="17" spans="1:10">
      <c r="A17" s="202" t="s">
        <v>80</v>
      </c>
      <c r="B17" s="203">
        <v>510</v>
      </c>
      <c r="C17" s="203">
        <v>499</v>
      </c>
      <c r="D17" s="204">
        <f t="shared" si="1"/>
        <v>-2.1568627450980391</v>
      </c>
      <c r="E17" s="203">
        <v>3263</v>
      </c>
      <c r="F17" s="203">
        <v>3175</v>
      </c>
      <c r="G17" s="204">
        <f t="shared" si="2"/>
        <v>-2.6969046889365615</v>
      </c>
      <c r="H17" s="203">
        <v>8858097</v>
      </c>
      <c r="I17" s="203">
        <v>8027149</v>
      </c>
      <c r="J17" s="204">
        <f t="shared" si="3"/>
        <v>-9.3806604285322219</v>
      </c>
    </row>
    <row r="18" spans="1:10">
      <c r="A18" s="202" t="s">
        <v>81</v>
      </c>
      <c r="B18" s="203">
        <v>259</v>
      </c>
      <c r="C18" s="203">
        <v>258</v>
      </c>
      <c r="D18" s="204">
        <f t="shared" si="1"/>
        <v>-0.38610038610038611</v>
      </c>
      <c r="E18" s="203">
        <v>1271</v>
      </c>
      <c r="F18" s="203">
        <v>1208</v>
      </c>
      <c r="G18" s="204">
        <f t="shared" si="2"/>
        <v>-4.9567269866247052</v>
      </c>
      <c r="H18" s="203">
        <v>3311520</v>
      </c>
      <c r="I18" s="203">
        <v>3108842</v>
      </c>
      <c r="J18" s="204">
        <f t="shared" si="3"/>
        <v>-6.1203918442286325</v>
      </c>
    </row>
    <row r="19" spans="1:10">
      <c r="A19" s="202" t="s">
        <v>82</v>
      </c>
      <c r="B19" s="203">
        <v>138</v>
      </c>
      <c r="C19" s="203">
        <v>129</v>
      </c>
      <c r="D19" s="204">
        <f t="shared" si="1"/>
        <v>-6.5217391304347823</v>
      </c>
      <c r="E19" s="203">
        <v>630</v>
      </c>
      <c r="F19" s="203">
        <v>646</v>
      </c>
      <c r="G19" s="204">
        <f t="shared" si="2"/>
        <v>2.5396825396825395</v>
      </c>
      <c r="H19" s="203">
        <v>652051</v>
      </c>
      <c r="I19" s="203">
        <v>876701</v>
      </c>
      <c r="J19" s="204">
        <f t="shared" si="3"/>
        <v>34.452826542709083</v>
      </c>
    </row>
    <row r="20" spans="1:10">
      <c r="A20" s="202" t="s">
        <v>83</v>
      </c>
      <c r="B20" s="203">
        <v>106</v>
      </c>
      <c r="C20" s="203">
        <v>95</v>
      </c>
      <c r="D20" s="204">
        <f t="shared" si="1"/>
        <v>-10.377358490566039</v>
      </c>
      <c r="E20" s="203">
        <v>543</v>
      </c>
      <c r="F20" s="203">
        <v>513</v>
      </c>
      <c r="G20" s="204">
        <f t="shared" si="2"/>
        <v>-5.5248618784530388</v>
      </c>
      <c r="H20" s="203">
        <v>1921042</v>
      </c>
      <c r="I20" s="203">
        <v>2205954</v>
      </c>
      <c r="J20" s="204">
        <f t="shared" si="3"/>
        <v>14.831117695500669</v>
      </c>
    </row>
    <row r="21" spans="1:10">
      <c r="A21" s="202" t="s">
        <v>84</v>
      </c>
      <c r="B21" s="203">
        <v>249</v>
      </c>
      <c r="C21" s="203">
        <v>246</v>
      </c>
      <c r="D21" s="204">
        <f t="shared" si="1"/>
        <v>-1.2048192771084338</v>
      </c>
      <c r="E21" s="203">
        <v>1171</v>
      </c>
      <c r="F21" s="203">
        <v>1123</v>
      </c>
      <c r="G21" s="204">
        <f t="shared" si="2"/>
        <v>-4.0990606319385146</v>
      </c>
      <c r="H21" s="203">
        <v>1793706</v>
      </c>
      <c r="I21" s="203">
        <v>2235459</v>
      </c>
      <c r="J21" s="204">
        <f t="shared" si="3"/>
        <v>24.627949061886394</v>
      </c>
    </row>
    <row r="22" spans="1:10">
      <c r="A22" s="202" t="s">
        <v>85</v>
      </c>
      <c r="B22" s="203">
        <v>66</v>
      </c>
      <c r="C22" s="203">
        <v>66</v>
      </c>
      <c r="D22" s="204">
        <f t="shared" si="1"/>
        <v>0</v>
      </c>
      <c r="E22" s="203">
        <v>259</v>
      </c>
      <c r="F22" s="203">
        <v>275</v>
      </c>
      <c r="G22" s="204">
        <f t="shared" si="2"/>
        <v>6.1776061776061777</v>
      </c>
      <c r="H22" s="203">
        <v>344897</v>
      </c>
      <c r="I22" s="203">
        <v>400404</v>
      </c>
      <c r="J22" s="204">
        <f t="shared" si="3"/>
        <v>16.093790320008583</v>
      </c>
    </row>
    <row r="23" spans="1:10">
      <c r="A23" s="202" t="s">
        <v>86</v>
      </c>
      <c r="B23" s="203">
        <v>85</v>
      </c>
      <c r="C23" s="203">
        <v>81</v>
      </c>
      <c r="D23" s="204">
        <f t="shared" si="1"/>
        <v>-4.7058823529411766</v>
      </c>
      <c r="E23" s="203">
        <v>321</v>
      </c>
      <c r="F23" s="203">
        <v>307</v>
      </c>
      <c r="G23" s="204">
        <f t="shared" si="2"/>
        <v>-4.361370716510903</v>
      </c>
      <c r="H23" s="203">
        <v>354253</v>
      </c>
      <c r="I23" s="203">
        <v>532966</v>
      </c>
      <c r="J23" s="204">
        <f t="shared" si="3"/>
        <v>50.447843772670943</v>
      </c>
    </row>
    <row r="24" spans="1:10">
      <c r="A24" s="202" t="s">
        <v>87</v>
      </c>
      <c r="B24" s="203">
        <v>106</v>
      </c>
      <c r="C24" s="203">
        <v>99</v>
      </c>
      <c r="D24" s="204">
        <f t="shared" si="1"/>
        <v>-6.6037735849056602</v>
      </c>
      <c r="E24" s="203">
        <v>326</v>
      </c>
      <c r="F24" s="203">
        <v>340</v>
      </c>
      <c r="G24" s="204">
        <f t="shared" si="2"/>
        <v>4.294478527607362</v>
      </c>
      <c r="H24" s="203">
        <v>268315</v>
      </c>
      <c r="I24" s="203">
        <v>420985</v>
      </c>
      <c r="J24" s="204">
        <f t="shared" si="3"/>
        <v>56.899539720105096</v>
      </c>
    </row>
    <row r="25" spans="1:10">
      <c r="A25" s="202" t="s">
        <v>88</v>
      </c>
      <c r="B25" s="203">
        <v>80</v>
      </c>
      <c r="C25" s="203">
        <v>85</v>
      </c>
      <c r="D25" s="204">
        <f t="shared" si="1"/>
        <v>6.25</v>
      </c>
      <c r="E25" s="203">
        <v>277</v>
      </c>
      <c r="F25" s="203">
        <v>286</v>
      </c>
      <c r="G25" s="204">
        <f t="shared" si="2"/>
        <v>3.2490974729241873</v>
      </c>
      <c r="H25" s="203">
        <v>644878</v>
      </c>
      <c r="I25" s="203">
        <v>580851</v>
      </c>
      <c r="J25" s="204">
        <f t="shared" si="3"/>
        <v>-9.928544623944374</v>
      </c>
    </row>
    <row r="26" spans="1:10">
      <c r="A26" s="207" t="s">
        <v>89</v>
      </c>
      <c r="B26" s="69">
        <f>SUM(B27:B34)</f>
        <v>1065</v>
      </c>
      <c r="C26" s="69">
        <f t="shared" ref="C26:I26" si="4">SUM(C27:C34)</f>
        <v>1019</v>
      </c>
      <c r="D26" s="206">
        <f t="shared" si="1"/>
        <v>-4.31924882629108</v>
      </c>
      <c r="E26" s="69">
        <f t="shared" si="4"/>
        <v>5343</v>
      </c>
      <c r="F26" s="69">
        <f t="shared" si="4"/>
        <v>5351</v>
      </c>
      <c r="G26" s="206">
        <f t="shared" si="2"/>
        <v>0.14972861688190156</v>
      </c>
      <c r="H26" s="69">
        <f t="shared" si="4"/>
        <v>11044929</v>
      </c>
      <c r="I26" s="69">
        <f t="shared" si="4"/>
        <v>11307540</v>
      </c>
      <c r="J26" s="206">
        <f t="shared" si="3"/>
        <v>2.3776612778588255</v>
      </c>
    </row>
    <row r="27" spans="1:10">
      <c r="A27" s="202" t="s">
        <v>91</v>
      </c>
      <c r="B27" s="203">
        <v>606</v>
      </c>
      <c r="C27" s="203">
        <v>593</v>
      </c>
      <c r="D27" s="204">
        <f t="shared" si="1"/>
        <v>-2.1452145214521452</v>
      </c>
      <c r="E27" s="203">
        <v>3657</v>
      </c>
      <c r="F27" s="203">
        <v>3676</v>
      </c>
      <c r="G27" s="204">
        <f t="shared" si="2"/>
        <v>0.51955154498222589</v>
      </c>
      <c r="H27" s="203">
        <v>8252119</v>
      </c>
      <c r="I27" s="203">
        <v>8772147</v>
      </c>
      <c r="J27" s="204">
        <f t="shared" si="3"/>
        <v>6.3017511017473211</v>
      </c>
    </row>
    <row r="28" spans="1:10">
      <c r="A28" s="202" t="s">
        <v>92</v>
      </c>
      <c r="B28" s="203">
        <v>77</v>
      </c>
      <c r="C28" s="203">
        <v>74</v>
      </c>
      <c r="D28" s="204">
        <f t="shared" si="1"/>
        <v>-3.8961038961038961</v>
      </c>
      <c r="E28" s="203">
        <v>241</v>
      </c>
      <c r="F28" s="203">
        <v>255</v>
      </c>
      <c r="G28" s="204">
        <f t="shared" si="2"/>
        <v>5.809128630705394</v>
      </c>
      <c r="H28" s="203">
        <v>406532</v>
      </c>
      <c r="I28" s="203">
        <v>355914</v>
      </c>
      <c r="J28" s="204">
        <f t="shared" si="3"/>
        <v>-12.451172355435734</v>
      </c>
    </row>
    <row r="29" spans="1:10">
      <c r="A29" s="202" t="s">
        <v>93</v>
      </c>
      <c r="B29" s="203">
        <v>106</v>
      </c>
      <c r="C29" s="203">
        <v>93</v>
      </c>
      <c r="D29" s="204">
        <f t="shared" si="1"/>
        <v>-12.264150943396226</v>
      </c>
      <c r="E29" s="203">
        <v>450</v>
      </c>
      <c r="F29" s="203">
        <v>399</v>
      </c>
      <c r="G29" s="204">
        <f t="shared" si="2"/>
        <v>-11.333333333333332</v>
      </c>
      <c r="H29" s="203">
        <v>710271</v>
      </c>
      <c r="I29" s="203">
        <v>674440</v>
      </c>
      <c r="J29" s="204">
        <f t="shared" si="3"/>
        <v>-5.0446942082669848</v>
      </c>
    </row>
    <row r="30" spans="1:10">
      <c r="A30" s="202" t="s">
        <v>94</v>
      </c>
      <c r="B30" s="203">
        <v>42</v>
      </c>
      <c r="C30" s="203">
        <v>41</v>
      </c>
      <c r="D30" s="204">
        <f t="shared" si="1"/>
        <v>-2.3809523809523809</v>
      </c>
      <c r="E30" s="203">
        <v>161</v>
      </c>
      <c r="F30" s="203">
        <v>181</v>
      </c>
      <c r="G30" s="204">
        <f t="shared" si="2"/>
        <v>12.422360248447205</v>
      </c>
      <c r="H30" s="203">
        <v>371394</v>
      </c>
      <c r="I30" s="203">
        <v>281618</v>
      </c>
      <c r="J30" s="204">
        <f t="shared" si="3"/>
        <v>-24.172711460066669</v>
      </c>
    </row>
    <row r="31" spans="1:10">
      <c r="A31" s="202" t="s">
        <v>95</v>
      </c>
      <c r="B31" s="203">
        <v>98</v>
      </c>
      <c r="C31" s="203">
        <v>94</v>
      </c>
      <c r="D31" s="204">
        <f t="shared" si="1"/>
        <v>-4.0816326530612246</v>
      </c>
      <c r="E31" s="203">
        <v>427</v>
      </c>
      <c r="F31" s="203">
        <v>431</v>
      </c>
      <c r="G31" s="204">
        <f t="shared" si="2"/>
        <v>0.93676814988290402</v>
      </c>
      <c r="H31" s="203">
        <v>719627</v>
      </c>
      <c r="I31" s="203">
        <v>686432</v>
      </c>
      <c r="J31" s="204">
        <f t="shared" si="3"/>
        <v>-4.612806356626419</v>
      </c>
    </row>
    <row r="32" spans="1:10">
      <c r="A32" s="202" t="s">
        <v>96</v>
      </c>
      <c r="B32" s="203">
        <v>52</v>
      </c>
      <c r="C32" s="203">
        <v>45</v>
      </c>
      <c r="D32" s="204">
        <f t="shared" si="1"/>
        <v>-13.461538461538462</v>
      </c>
      <c r="E32" s="203">
        <v>169</v>
      </c>
      <c r="F32" s="203">
        <v>156</v>
      </c>
      <c r="G32" s="204">
        <f t="shared" si="2"/>
        <v>-7.6923076923076925</v>
      </c>
      <c r="H32" s="203">
        <v>171831</v>
      </c>
      <c r="I32" s="203">
        <v>151843</v>
      </c>
      <c r="J32" s="204">
        <f t="shared" si="3"/>
        <v>-11.632359702265598</v>
      </c>
    </row>
    <row r="33" spans="1:10">
      <c r="A33" s="202" t="s">
        <v>97</v>
      </c>
      <c r="B33" s="203">
        <v>37</v>
      </c>
      <c r="C33" s="203">
        <v>33</v>
      </c>
      <c r="D33" s="204">
        <f t="shared" si="1"/>
        <v>-10.810810810810811</v>
      </c>
      <c r="E33" s="203">
        <v>114</v>
      </c>
      <c r="F33" s="203">
        <v>113</v>
      </c>
      <c r="G33" s="204">
        <f t="shared" si="2"/>
        <v>-0.8771929824561403</v>
      </c>
      <c r="H33" s="203">
        <v>193514</v>
      </c>
      <c r="I33" s="203">
        <v>178344</v>
      </c>
      <c r="J33" s="204">
        <f t="shared" si="3"/>
        <v>-7.8392261025042114</v>
      </c>
    </row>
    <row r="34" spans="1:10">
      <c r="A34" s="202" t="s">
        <v>98</v>
      </c>
      <c r="B34" s="203">
        <v>47</v>
      </c>
      <c r="C34" s="203">
        <v>46</v>
      </c>
      <c r="D34" s="204">
        <f t="shared" si="1"/>
        <v>-2.1276595744680851</v>
      </c>
      <c r="E34" s="203">
        <v>124</v>
      </c>
      <c r="F34" s="203">
        <v>140</v>
      </c>
      <c r="G34" s="204">
        <f t="shared" si="2"/>
        <v>12.903225806451612</v>
      </c>
      <c r="H34" s="203">
        <v>219641</v>
      </c>
      <c r="I34" s="203">
        <v>206802</v>
      </c>
      <c r="J34" s="204">
        <f t="shared" si="3"/>
        <v>-5.8454477989082179</v>
      </c>
    </row>
    <row r="35" spans="1:10">
      <c r="A35" s="207" t="s">
        <v>99</v>
      </c>
      <c r="B35" s="69">
        <f>SUM(B36:B43)</f>
        <v>2758</v>
      </c>
      <c r="C35" s="69">
        <f t="shared" ref="C35:I35" si="5">SUM(C36:C43)</f>
        <v>2678</v>
      </c>
      <c r="D35" s="206">
        <f t="shared" si="1"/>
        <v>-2.9006526468455403</v>
      </c>
      <c r="E35" s="69">
        <f t="shared" si="5"/>
        <v>16355</v>
      </c>
      <c r="F35" s="69">
        <f t="shared" si="5"/>
        <v>15898</v>
      </c>
      <c r="G35" s="206">
        <f t="shared" si="2"/>
        <v>-2.7942525221644758</v>
      </c>
      <c r="H35" s="69">
        <f t="shared" si="5"/>
        <v>31572052</v>
      </c>
      <c r="I35" s="69">
        <f t="shared" si="5"/>
        <v>34194153</v>
      </c>
      <c r="J35" s="206">
        <f t="shared" si="3"/>
        <v>8.3051332868702996</v>
      </c>
    </row>
    <row r="36" spans="1:10">
      <c r="A36" s="208" t="s">
        <v>100</v>
      </c>
      <c r="B36" s="203">
        <v>1129</v>
      </c>
      <c r="C36" s="203">
        <v>1101</v>
      </c>
      <c r="D36" s="204">
        <f t="shared" si="1"/>
        <v>-2.4800708591674048</v>
      </c>
      <c r="E36" s="203">
        <v>7841</v>
      </c>
      <c r="F36" s="203">
        <v>7675</v>
      </c>
      <c r="G36" s="204">
        <f t="shared" si="2"/>
        <v>-2.117076903456192</v>
      </c>
      <c r="H36" s="203">
        <v>16979992</v>
      </c>
      <c r="I36" s="203">
        <v>18613452</v>
      </c>
      <c r="J36" s="204">
        <f t="shared" si="3"/>
        <v>9.6199103038446658</v>
      </c>
    </row>
    <row r="37" spans="1:10">
      <c r="A37" s="202" t="s">
        <v>101</v>
      </c>
      <c r="B37" s="203">
        <v>396</v>
      </c>
      <c r="C37" s="203">
        <v>388</v>
      </c>
      <c r="D37" s="204">
        <f t="shared" si="1"/>
        <v>-2.0202020202020203</v>
      </c>
      <c r="E37" s="203">
        <v>2355</v>
      </c>
      <c r="F37" s="203">
        <v>2391</v>
      </c>
      <c r="G37" s="204">
        <f t="shared" si="2"/>
        <v>1.5286624203821657</v>
      </c>
      <c r="H37" s="203">
        <v>4927397</v>
      </c>
      <c r="I37" s="203">
        <v>5141739</v>
      </c>
      <c r="J37" s="204">
        <f t="shared" si="3"/>
        <v>4.3500046779262966</v>
      </c>
    </row>
    <row r="38" spans="1:10">
      <c r="A38" s="202" t="s">
        <v>102</v>
      </c>
      <c r="B38" s="203">
        <v>460</v>
      </c>
      <c r="C38" s="203">
        <v>450</v>
      </c>
      <c r="D38" s="204">
        <f t="shared" si="1"/>
        <v>-2.1739130434782608</v>
      </c>
      <c r="E38" s="203">
        <v>2449</v>
      </c>
      <c r="F38" s="203">
        <v>2353</v>
      </c>
      <c r="G38" s="204">
        <f t="shared" si="2"/>
        <v>-3.9199673336055536</v>
      </c>
      <c r="H38" s="203">
        <v>4469439</v>
      </c>
      <c r="I38" s="203">
        <v>4436377</v>
      </c>
      <c r="J38" s="204">
        <f t="shared" si="3"/>
        <v>-0.73973489737750087</v>
      </c>
    </row>
    <row r="39" spans="1:10">
      <c r="A39" s="202" t="s">
        <v>103</v>
      </c>
      <c r="B39" s="203">
        <v>271</v>
      </c>
      <c r="C39" s="203">
        <v>262</v>
      </c>
      <c r="D39" s="204">
        <f t="shared" si="1"/>
        <v>-3.3210332103321036</v>
      </c>
      <c r="E39" s="203">
        <v>1422</v>
      </c>
      <c r="F39" s="203">
        <v>1336</v>
      </c>
      <c r="G39" s="204">
        <f t="shared" si="2"/>
        <v>-6.0478199718706049</v>
      </c>
      <c r="H39" s="203">
        <v>2152144</v>
      </c>
      <c r="I39" s="203">
        <v>2781100</v>
      </c>
      <c r="J39" s="204">
        <f t="shared" si="3"/>
        <v>29.224624374577168</v>
      </c>
    </row>
    <row r="40" spans="1:10">
      <c r="A40" s="202" t="s">
        <v>104</v>
      </c>
      <c r="B40" s="203">
        <v>179</v>
      </c>
      <c r="C40" s="203">
        <v>166</v>
      </c>
      <c r="D40" s="204">
        <f t="shared" si="1"/>
        <v>-7.2625698324022352</v>
      </c>
      <c r="E40" s="203">
        <v>770</v>
      </c>
      <c r="F40" s="203">
        <v>699</v>
      </c>
      <c r="G40" s="204">
        <f t="shared" si="2"/>
        <v>-9.220779220779221</v>
      </c>
      <c r="H40" s="203">
        <v>1030088</v>
      </c>
      <c r="I40" s="203">
        <v>1281879</v>
      </c>
      <c r="J40" s="204">
        <f t="shared" si="3"/>
        <v>24.443639766699544</v>
      </c>
    </row>
    <row r="41" spans="1:10">
      <c r="A41" s="202" t="s">
        <v>105</v>
      </c>
      <c r="B41" s="203">
        <v>100</v>
      </c>
      <c r="C41" s="203">
        <v>95</v>
      </c>
      <c r="D41" s="204">
        <f t="shared" si="1"/>
        <v>-5</v>
      </c>
      <c r="E41" s="203">
        <v>503</v>
      </c>
      <c r="F41" s="203">
        <v>445</v>
      </c>
      <c r="G41" s="204">
        <f t="shared" si="2"/>
        <v>-11.530815109343937</v>
      </c>
      <c r="H41" s="203">
        <v>582961</v>
      </c>
      <c r="I41" s="203">
        <v>543096</v>
      </c>
      <c r="J41" s="204">
        <f t="shared" si="3"/>
        <v>-6.8383648305804332</v>
      </c>
    </row>
    <row r="42" spans="1:10">
      <c r="A42" s="202" t="s">
        <v>106</v>
      </c>
      <c r="B42" s="203">
        <v>153</v>
      </c>
      <c r="C42" s="203">
        <v>146</v>
      </c>
      <c r="D42" s="204">
        <f t="shared" si="1"/>
        <v>-4.5751633986928102</v>
      </c>
      <c r="E42" s="203">
        <v>683</v>
      </c>
      <c r="F42" s="203">
        <v>678</v>
      </c>
      <c r="G42" s="204">
        <f t="shared" si="2"/>
        <v>-0.7320644216691069</v>
      </c>
      <c r="H42" s="203">
        <v>1001022</v>
      </c>
      <c r="I42" s="203">
        <v>968054</v>
      </c>
      <c r="J42" s="204">
        <f t="shared" si="3"/>
        <v>-3.2934341103392337</v>
      </c>
    </row>
    <row r="43" spans="1:10">
      <c r="A43" s="202" t="s">
        <v>107</v>
      </c>
      <c r="B43" s="203">
        <v>70</v>
      </c>
      <c r="C43" s="203">
        <v>70</v>
      </c>
      <c r="D43" s="204">
        <f t="shared" si="1"/>
        <v>0</v>
      </c>
      <c r="E43" s="203">
        <v>332</v>
      </c>
      <c r="F43" s="203">
        <v>321</v>
      </c>
      <c r="G43" s="204">
        <f t="shared" si="2"/>
        <v>-3.3132530120481931</v>
      </c>
      <c r="H43" s="203">
        <v>429009</v>
      </c>
      <c r="I43" s="203">
        <v>428456</v>
      </c>
      <c r="J43" s="204">
        <f t="shared" si="3"/>
        <v>-0.12890172467244276</v>
      </c>
    </row>
    <row r="44" spans="1:10">
      <c r="A44" s="207" t="s">
        <v>108</v>
      </c>
      <c r="B44" s="69">
        <f>SUM(B45:B49)</f>
        <v>3981</v>
      </c>
      <c r="C44" s="69">
        <f>SUM(C45:C49)</f>
        <v>3883</v>
      </c>
      <c r="D44" s="206">
        <f t="shared" si="1"/>
        <v>-2.4616930419492586</v>
      </c>
      <c r="E44" s="69">
        <f>SUM(E45:E49)</f>
        <v>22986</v>
      </c>
      <c r="F44" s="69">
        <f>SUM(F45:F49)</f>
        <v>22362</v>
      </c>
      <c r="G44" s="206">
        <f t="shared" si="2"/>
        <v>-2.7146959018533021</v>
      </c>
      <c r="H44" s="69">
        <f>SUM(H45:H49)</f>
        <v>50902837</v>
      </c>
      <c r="I44" s="69">
        <f>SUM(I45:I49)</f>
        <v>54726607</v>
      </c>
      <c r="J44" s="206">
        <f t="shared" si="3"/>
        <v>7.5118995823356567</v>
      </c>
    </row>
    <row r="45" spans="1:10">
      <c r="A45" s="202" t="s">
        <v>109</v>
      </c>
      <c r="B45" s="203">
        <v>1805</v>
      </c>
      <c r="C45" s="203">
        <v>1773</v>
      </c>
      <c r="D45" s="204">
        <f t="shared" si="1"/>
        <v>-1.772853185595568</v>
      </c>
      <c r="E45" s="203">
        <v>9843</v>
      </c>
      <c r="F45" s="203">
        <v>9796</v>
      </c>
      <c r="G45" s="204">
        <f t="shared" si="2"/>
        <v>-0.47749669816112977</v>
      </c>
      <c r="H45" s="203">
        <v>19471650</v>
      </c>
      <c r="I45" s="203">
        <v>21723100</v>
      </c>
      <c r="J45" s="204">
        <f t="shared" si="3"/>
        <v>11.562707834210249</v>
      </c>
    </row>
    <row r="46" spans="1:10">
      <c r="A46" s="202" t="s">
        <v>110</v>
      </c>
      <c r="B46" s="203">
        <v>1659</v>
      </c>
      <c r="C46" s="203">
        <v>1611</v>
      </c>
      <c r="D46" s="204">
        <f t="shared" si="1"/>
        <v>-2.8933092224231465</v>
      </c>
      <c r="E46" s="203">
        <v>9964</v>
      </c>
      <c r="F46" s="203">
        <v>9453</v>
      </c>
      <c r="G46" s="204">
        <f t="shared" si="2"/>
        <v>-5.1284624648735448</v>
      </c>
      <c r="H46" s="203">
        <v>24377510</v>
      </c>
      <c r="I46" s="203">
        <v>24590759</v>
      </c>
      <c r="J46" s="204">
        <f t="shared" si="3"/>
        <v>0.87477761264378517</v>
      </c>
    </row>
    <row r="47" spans="1:10">
      <c r="A47" s="202" t="s">
        <v>111</v>
      </c>
      <c r="B47" s="203">
        <v>131</v>
      </c>
      <c r="C47" s="203">
        <v>132</v>
      </c>
      <c r="D47" s="204">
        <f t="shared" si="1"/>
        <v>0.76335877862595414</v>
      </c>
      <c r="E47" s="203">
        <v>1294</v>
      </c>
      <c r="F47" s="203">
        <v>1365</v>
      </c>
      <c r="G47" s="204">
        <f t="shared" si="2"/>
        <v>5.4868624420401861</v>
      </c>
      <c r="H47" s="203">
        <v>4177673</v>
      </c>
      <c r="I47" s="203">
        <v>4857050</v>
      </c>
      <c r="J47" s="204">
        <f t="shared" si="3"/>
        <v>16.262091360429597</v>
      </c>
    </row>
    <row r="48" spans="1:10">
      <c r="A48" s="202" t="s">
        <v>112</v>
      </c>
      <c r="B48" s="203">
        <v>219</v>
      </c>
      <c r="C48" s="203">
        <v>208</v>
      </c>
      <c r="D48" s="204">
        <f t="shared" si="1"/>
        <v>-5.0228310502283104</v>
      </c>
      <c r="E48" s="203">
        <v>1054</v>
      </c>
      <c r="F48" s="203">
        <v>993</v>
      </c>
      <c r="G48" s="204">
        <f t="shared" si="2"/>
        <v>-5.7874762808349152</v>
      </c>
      <c r="H48" s="203">
        <v>2023276</v>
      </c>
      <c r="I48" s="203">
        <v>2520878</v>
      </c>
      <c r="J48" s="204">
        <f t="shared" si="3"/>
        <v>24.593876465692276</v>
      </c>
    </row>
    <row r="49" spans="1:10">
      <c r="A49" s="200" t="s">
        <v>113</v>
      </c>
      <c r="B49" s="124">
        <v>167</v>
      </c>
      <c r="C49" s="124">
        <v>159</v>
      </c>
      <c r="D49" s="201">
        <f t="shared" si="1"/>
        <v>-4.7904191616766472</v>
      </c>
      <c r="E49" s="124">
        <v>831</v>
      </c>
      <c r="F49" s="124">
        <v>755</v>
      </c>
      <c r="G49" s="201">
        <f t="shared" si="2"/>
        <v>-9.14560770156438</v>
      </c>
      <c r="H49" s="124">
        <v>852728</v>
      </c>
      <c r="I49" s="124">
        <v>1034820</v>
      </c>
      <c r="J49" s="201">
        <f t="shared" si="3"/>
        <v>21.354054282256477</v>
      </c>
    </row>
    <row r="50" spans="1:10">
      <c r="A50" s="193" t="s">
        <v>114</v>
      </c>
    </row>
  </sheetData>
  <mergeCells count="4">
    <mergeCell ref="B5:D5"/>
    <mergeCell ref="E5:G5"/>
    <mergeCell ref="H5:J5"/>
    <mergeCell ref="A5:A6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6" topLeftCell="A7" activePane="bottomLeft" state="frozen"/>
      <selection pane="bottomLeft" activeCell="A2" sqref="A2"/>
    </sheetView>
  </sheetViews>
  <sheetFormatPr defaultRowHeight="13.5"/>
  <cols>
    <col min="1" max="1" width="11" style="193" bestFit="1" customWidth="1"/>
    <col min="2" max="3" width="9.125" style="193" bestFit="1" customWidth="1"/>
    <col min="4" max="4" width="9.125" style="194" bestFit="1" customWidth="1"/>
    <col min="5" max="7" width="9.125" style="193" bestFit="1" customWidth="1"/>
    <col min="8" max="9" width="11.875" style="193" bestFit="1" customWidth="1"/>
    <col min="10" max="10" width="9.125" style="193" bestFit="1" customWidth="1"/>
    <col min="11" max="16384" width="9" style="193"/>
  </cols>
  <sheetData>
    <row r="1" spans="1:10" ht="17.25">
      <c r="A1" s="64" t="s">
        <v>129</v>
      </c>
    </row>
    <row r="2" spans="1:10">
      <c r="A2" s="1"/>
    </row>
    <row r="3" spans="1:10" ht="17.25">
      <c r="A3" s="125" t="s">
        <v>660</v>
      </c>
    </row>
    <row r="4" spans="1:10" ht="17.25">
      <c r="A4" s="125"/>
    </row>
    <row r="5" spans="1:10">
      <c r="A5" s="290"/>
      <c r="B5" s="290" t="s">
        <v>10</v>
      </c>
      <c r="C5" s="290"/>
      <c r="D5" s="290"/>
      <c r="E5" s="290" t="s">
        <v>19</v>
      </c>
      <c r="F5" s="290"/>
      <c r="G5" s="290"/>
      <c r="H5" s="290" t="s">
        <v>11</v>
      </c>
      <c r="I5" s="290"/>
      <c r="J5" s="290"/>
    </row>
    <row r="6" spans="1:10">
      <c r="A6" s="290"/>
      <c r="B6" s="195" t="s">
        <v>70</v>
      </c>
      <c r="C6" s="70" t="s">
        <v>130</v>
      </c>
      <c r="D6" s="196" t="s">
        <v>12</v>
      </c>
      <c r="E6" s="195" t="s">
        <v>70</v>
      </c>
      <c r="F6" s="70" t="s">
        <v>130</v>
      </c>
      <c r="G6" s="70" t="s">
        <v>12</v>
      </c>
      <c r="H6" s="195" t="s">
        <v>70</v>
      </c>
      <c r="I6" s="70" t="s">
        <v>130</v>
      </c>
      <c r="J6" s="70" t="s">
        <v>12</v>
      </c>
    </row>
    <row r="7" spans="1:10">
      <c r="A7" s="197"/>
      <c r="B7" s="102" t="s">
        <v>53</v>
      </c>
      <c r="C7" s="102" t="s">
        <v>53</v>
      </c>
      <c r="D7" s="198" t="s">
        <v>71</v>
      </c>
      <c r="E7" s="199" t="s">
        <v>124</v>
      </c>
      <c r="F7" s="199" t="s">
        <v>124</v>
      </c>
      <c r="G7" s="102" t="s">
        <v>71</v>
      </c>
      <c r="H7" s="199" t="s">
        <v>65</v>
      </c>
      <c r="I7" s="199" t="s">
        <v>65</v>
      </c>
      <c r="J7" s="102" t="s">
        <v>71</v>
      </c>
    </row>
    <row r="8" spans="1:10">
      <c r="A8" s="200" t="s">
        <v>72</v>
      </c>
      <c r="B8" s="124">
        <v>3282</v>
      </c>
      <c r="C8" s="124">
        <v>3153</v>
      </c>
      <c r="D8" s="201">
        <f>(C8-B8)/B8*100</f>
        <v>-3.9305301645338209</v>
      </c>
      <c r="E8" s="124">
        <v>24143</v>
      </c>
      <c r="F8" s="124">
        <v>24335</v>
      </c>
      <c r="G8" s="201">
        <f>(F8-E8)/E8*100</f>
        <v>0.79526156649960644</v>
      </c>
      <c r="H8" s="124">
        <v>121746593</v>
      </c>
      <c r="I8" s="124">
        <v>139015925</v>
      </c>
      <c r="J8" s="201">
        <f>(I8-H8)/H8*100</f>
        <v>14.184653200110494</v>
      </c>
    </row>
    <row r="9" spans="1:10">
      <c r="A9" s="202" t="s">
        <v>73</v>
      </c>
      <c r="B9" s="203">
        <v>2972</v>
      </c>
      <c r="C9" s="203">
        <v>2857</v>
      </c>
      <c r="D9" s="204">
        <f>(C9-B9)/B9*100</f>
        <v>-3.8694481830417229</v>
      </c>
      <c r="E9" s="203">
        <v>22514</v>
      </c>
      <c r="F9" s="203">
        <v>22705</v>
      </c>
      <c r="G9" s="204">
        <f>(F9-E9)/E9*100</f>
        <v>0.84836101980989598</v>
      </c>
      <c r="H9" s="203">
        <v>115061540</v>
      </c>
      <c r="I9" s="203">
        <v>129808910</v>
      </c>
      <c r="J9" s="204">
        <f>(I9-H9)/H9*100</f>
        <v>12.816941264648465</v>
      </c>
    </row>
    <row r="10" spans="1:10">
      <c r="A10" s="200" t="s">
        <v>74</v>
      </c>
      <c r="B10" s="124">
        <v>310</v>
      </c>
      <c r="C10" s="124">
        <v>296</v>
      </c>
      <c r="D10" s="201">
        <f>(C10-B10)/B10*100</f>
        <v>-4.5161290322580641</v>
      </c>
      <c r="E10" s="124">
        <v>1629</v>
      </c>
      <c r="F10" s="124">
        <v>1630</v>
      </c>
      <c r="G10" s="201">
        <f>(F10-E10)/E10*100</f>
        <v>6.1387354205033759E-2</v>
      </c>
      <c r="H10" s="124">
        <v>6685053</v>
      </c>
      <c r="I10" s="124">
        <v>9207015</v>
      </c>
      <c r="J10" s="201">
        <f>(I10-H10)/H10*100</f>
        <v>37.725385273684445</v>
      </c>
    </row>
    <row r="11" spans="1:10">
      <c r="A11" s="205" t="s">
        <v>90</v>
      </c>
      <c r="B11" s="69">
        <f>SUM(B12:B25)</f>
        <v>1762</v>
      </c>
      <c r="C11" s="69">
        <f t="shared" ref="C11:I11" si="0">SUM(C12:C25)</f>
        <v>1670</v>
      </c>
      <c r="D11" s="206">
        <f>(C11-B11)/B11*100</f>
        <v>-5.2213393870601585</v>
      </c>
      <c r="E11" s="69">
        <f t="shared" si="0"/>
        <v>14291</v>
      </c>
      <c r="F11" s="69">
        <f t="shared" si="0"/>
        <v>14532</v>
      </c>
      <c r="G11" s="206">
        <f>(F11-E11)/E11*100</f>
        <v>1.68637604086488</v>
      </c>
      <c r="H11" s="69">
        <f t="shared" si="0"/>
        <v>84634437</v>
      </c>
      <c r="I11" s="69">
        <f t="shared" si="0"/>
        <v>97194097</v>
      </c>
      <c r="J11" s="206">
        <f>(I11-H11)/H11*100</f>
        <v>14.839893127663862</v>
      </c>
    </row>
    <row r="12" spans="1:10">
      <c r="A12" s="202" t="s">
        <v>75</v>
      </c>
      <c r="B12" s="203">
        <v>1145</v>
      </c>
      <c r="C12" s="203">
        <v>1096</v>
      </c>
      <c r="D12" s="204">
        <f t="shared" ref="D12:D49" si="1">(C12-B12)/B12*100</f>
        <v>-4.2794759825327509</v>
      </c>
      <c r="E12" s="203">
        <v>10525</v>
      </c>
      <c r="F12" s="203">
        <v>10865</v>
      </c>
      <c r="G12" s="204">
        <f t="shared" ref="G12:G49" si="2">(F12-E12)/E12*100</f>
        <v>3.2304038004750595</v>
      </c>
      <c r="H12" s="203">
        <v>63154317</v>
      </c>
      <c r="I12" s="203">
        <v>74730335</v>
      </c>
      <c r="J12" s="204">
        <f t="shared" ref="J12:J49" si="3">(I12-H12)/H12*100</f>
        <v>18.329733500245123</v>
      </c>
    </row>
    <row r="13" spans="1:10">
      <c r="A13" s="202" t="s">
        <v>76</v>
      </c>
      <c r="B13" s="203">
        <v>90</v>
      </c>
      <c r="C13" s="203">
        <v>81</v>
      </c>
      <c r="D13" s="204">
        <f t="shared" si="1"/>
        <v>-10</v>
      </c>
      <c r="E13" s="203">
        <v>527</v>
      </c>
      <c r="F13" s="203">
        <v>522</v>
      </c>
      <c r="G13" s="204">
        <f t="shared" si="2"/>
        <v>-0.94876660341555974</v>
      </c>
      <c r="H13" s="203">
        <v>2181180</v>
      </c>
      <c r="I13" s="203">
        <v>2926630</v>
      </c>
      <c r="J13" s="204">
        <f t="shared" si="3"/>
        <v>34.176454946405158</v>
      </c>
    </row>
    <row r="14" spans="1:10">
      <c r="A14" s="202" t="s">
        <v>77</v>
      </c>
      <c r="B14" s="203">
        <v>61</v>
      </c>
      <c r="C14" s="203">
        <v>52</v>
      </c>
      <c r="D14" s="204">
        <f t="shared" si="1"/>
        <v>-14.754098360655737</v>
      </c>
      <c r="E14" s="203">
        <v>289</v>
      </c>
      <c r="F14" s="203">
        <v>291</v>
      </c>
      <c r="G14" s="204">
        <f t="shared" si="2"/>
        <v>0.69204152249134954</v>
      </c>
      <c r="H14" s="203">
        <v>648065</v>
      </c>
      <c r="I14" s="203">
        <v>967044</v>
      </c>
      <c r="J14" s="204">
        <f t="shared" si="3"/>
        <v>49.220217107851838</v>
      </c>
    </row>
    <row r="15" spans="1:10">
      <c r="A15" s="202" t="s">
        <v>78</v>
      </c>
      <c r="B15" s="203">
        <v>45</v>
      </c>
      <c r="C15" s="203">
        <v>39</v>
      </c>
      <c r="D15" s="204">
        <f t="shared" si="1"/>
        <v>-13.333333333333334</v>
      </c>
      <c r="E15" s="203">
        <v>254</v>
      </c>
      <c r="F15" s="203">
        <v>178</v>
      </c>
      <c r="G15" s="204">
        <f t="shared" si="2"/>
        <v>-29.921259842519689</v>
      </c>
      <c r="H15" s="203">
        <v>824436</v>
      </c>
      <c r="I15" s="203">
        <v>803211</v>
      </c>
      <c r="J15" s="204">
        <f t="shared" si="3"/>
        <v>-2.5744872858536016</v>
      </c>
    </row>
    <row r="16" spans="1:10">
      <c r="A16" s="202" t="s">
        <v>79</v>
      </c>
      <c r="B16" s="203">
        <v>184</v>
      </c>
      <c r="C16" s="203">
        <v>176</v>
      </c>
      <c r="D16" s="204">
        <f t="shared" si="1"/>
        <v>-4.3478260869565215</v>
      </c>
      <c r="E16" s="203">
        <v>1432</v>
      </c>
      <c r="F16" s="203">
        <v>1436</v>
      </c>
      <c r="G16" s="204">
        <f t="shared" si="2"/>
        <v>0.27932960893854747</v>
      </c>
      <c r="H16" s="203">
        <v>10284644</v>
      </c>
      <c r="I16" s="203">
        <v>10342217</v>
      </c>
      <c r="J16" s="204">
        <f t="shared" si="3"/>
        <v>0.55979574985774905</v>
      </c>
    </row>
    <row r="17" spans="1:10">
      <c r="A17" s="202" t="s">
        <v>80</v>
      </c>
      <c r="B17" s="203">
        <v>108</v>
      </c>
      <c r="C17" s="203">
        <v>93</v>
      </c>
      <c r="D17" s="204">
        <f t="shared" si="1"/>
        <v>-13.888888888888889</v>
      </c>
      <c r="E17" s="203">
        <v>707</v>
      </c>
      <c r="F17" s="203">
        <v>605</v>
      </c>
      <c r="G17" s="204">
        <f t="shared" si="2"/>
        <v>-14.427157001414429</v>
      </c>
      <c r="H17" s="203">
        <v>4197273</v>
      </c>
      <c r="I17" s="203">
        <v>2984902</v>
      </c>
      <c r="J17" s="204">
        <f t="shared" si="3"/>
        <v>-28.884730633437471</v>
      </c>
    </row>
    <row r="18" spans="1:10">
      <c r="A18" s="202" t="s">
        <v>81</v>
      </c>
      <c r="B18" s="203">
        <v>24</v>
      </c>
      <c r="C18" s="203">
        <v>31</v>
      </c>
      <c r="D18" s="204">
        <f t="shared" si="1"/>
        <v>29.166666666666668</v>
      </c>
      <c r="E18" s="203">
        <v>118</v>
      </c>
      <c r="F18" s="203">
        <v>163</v>
      </c>
      <c r="G18" s="204">
        <f t="shared" si="2"/>
        <v>38.135593220338983</v>
      </c>
      <c r="H18" s="203">
        <v>1198114</v>
      </c>
      <c r="I18" s="203">
        <v>1260002</v>
      </c>
      <c r="J18" s="204">
        <f t="shared" si="3"/>
        <v>5.1654517015910004</v>
      </c>
    </row>
    <row r="19" spans="1:10">
      <c r="A19" s="202" t="s">
        <v>82</v>
      </c>
      <c r="B19" s="203">
        <v>18</v>
      </c>
      <c r="C19" s="203">
        <v>15</v>
      </c>
      <c r="D19" s="204">
        <f t="shared" si="1"/>
        <v>-16.666666666666664</v>
      </c>
      <c r="E19" s="203">
        <v>46</v>
      </c>
      <c r="F19" s="203">
        <v>40</v>
      </c>
      <c r="G19" s="204">
        <f t="shared" si="2"/>
        <v>-13.043478260869565</v>
      </c>
      <c r="H19" s="203">
        <v>80809</v>
      </c>
      <c r="I19" s="203">
        <v>149218</v>
      </c>
      <c r="J19" s="204">
        <f t="shared" si="3"/>
        <v>84.655174547389521</v>
      </c>
    </row>
    <row r="20" spans="1:10">
      <c r="A20" s="202" t="s">
        <v>83</v>
      </c>
      <c r="B20" s="203">
        <v>19</v>
      </c>
      <c r="C20" s="203">
        <v>21</v>
      </c>
      <c r="D20" s="204">
        <f t="shared" si="1"/>
        <v>10.526315789473683</v>
      </c>
      <c r="E20" s="203">
        <v>100</v>
      </c>
      <c r="F20" s="203">
        <v>120</v>
      </c>
      <c r="G20" s="204">
        <f t="shared" si="2"/>
        <v>20</v>
      </c>
      <c r="H20" s="203">
        <v>1243596</v>
      </c>
      <c r="I20" s="203">
        <v>1618402</v>
      </c>
      <c r="J20" s="204">
        <f t="shared" si="3"/>
        <v>30.138887548689446</v>
      </c>
    </row>
    <row r="21" spans="1:10">
      <c r="A21" s="202" t="s">
        <v>84</v>
      </c>
      <c r="B21" s="203">
        <v>39</v>
      </c>
      <c r="C21" s="203">
        <v>37</v>
      </c>
      <c r="D21" s="204">
        <f t="shared" si="1"/>
        <v>-5.1282051282051277</v>
      </c>
      <c r="E21" s="203">
        <v>157</v>
      </c>
      <c r="F21" s="203">
        <v>131</v>
      </c>
      <c r="G21" s="204">
        <f t="shared" si="2"/>
        <v>-16.560509554140125</v>
      </c>
      <c r="H21" s="203">
        <v>411493</v>
      </c>
      <c r="I21" s="203">
        <v>677635</v>
      </c>
      <c r="J21" s="204">
        <f t="shared" si="3"/>
        <v>64.677163402536621</v>
      </c>
    </row>
    <row r="22" spans="1:10">
      <c r="A22" s="202" t="s">
        <v>85</v>
      </c>
      <c r="B22" s="203">
        <v>7</v>
      </c>
      <c r="C22" s="203">
        <v>10</v>
      </c>
      <c r="D22" s="204">
        <f t="shared" si="1"/>
        <v>42.857142857142854</v>
      </c>
      <c r="E22" s="203">
        <v>34</v>
      </c>
      <c r="F22" s="203">
        <v>66</v>
      </c>
      <c r="G22" s="204">
        <f t="shared" si="2"/>
        <v>94.117647058823522</v>
      </c>
      <c r="H22" s="203">
        <v>94249</v>
      </c>
      <c r="I22" s="203">
        <v>165198</v>
      </c>
      <c r="J22" s="204">
        <f t="shared" si="3"/>
        <v>75.278252289148966</v>
      </c>
    </row>
    <row r="23" spans="1:10">
      <c r="A23" s="202" t="s">
        <v>86</v>
      </c>
      <c r="B23" s="203">
        <v>4</v>
      </c>
      <c r="C23" s="203">
        <v>5</v>
      </c>
      <c r="D23" s="204">
        <f t="shared" si="1"/>
        <v>25</v>
      </c>
      <c r="E23" s="203">
        <v>22</v>
      </c>
      <c r="F23" s="203">
        <v>38</v>
      </c>
      <c r="G23" s="204">
        <f t="shared" si="2"/>
        <v>72.727272727272734</v>
      </c>
      <c r="H23" s="203">
        <v>6890</v>
      </c>
      <c r="I23" s="203">
        <v>186095</v>
      </c>
      <c r="J23" s="204">
        <f t="shared" si="3"/>
        <v>2600.9433962264152</v>
      </c>
    </row>
    <row r="24" spans="1:10">
      <c r="A24" s="202" t="s">
        <v>87</v>
      </c>
      <c r="B24" s="203">
        <v>7</v>
      </c>
      <c r="C24" s="203">
        <v>5</v>
      </c>
      <c r="D24" s="204">
        <f t="shared" si="1"/>
        <v>-28.571428571428569</v>
      </c>
      <c r="E24" s="203">
        <v>34</v>
      </c>
      <c r="F24" s="203">
        <v>35</v>
      </c>
      <c r="G24" s="204">
        <f t="shared" si="2"/>
        <v>2.9411764705882351</v>
      </c>
      <c r="H24" s="203">
        <v>23670</v>
      </c>
      <c r="I24" s="203">
        <v>149585</v>
      </c>
      <c r="J24" s="204">
        <f t="shared" si="3"/>
        <v>531.96028728348119</v>
      </c>
    </row>
    <row r="25" spans="1:10">
      <c r="A25" s="202" t="s">
        <v>88</v>
      </c>
      <c r="B25" s="203">
        <v>11</v>
      </c>
      <c r="C25" s="203">
        <v>9</v>
      </c>
      <c r="D25" s="204">
        <f t="shared" si="1"/>
        <v>-18.181818181818183</v>
      </c>
      <c r="E25" s="203">
        <v>46</v>
      </c>
      <c r="F25" s="203">
        <v>42</v>
      </c>
      <c r="G25" s="204">
        <f t="shared" si="2"/>
        <v>-8.695652173913043</v>
      </c>
      <c r="H25" s="203">
        <v>285701</v>
      </c>
      <c r="I25" s="203">
        <v>233623</v>
      </c>
      <c r="J25" s="204">
        <f t="shared" si="3"/>
        <v>-18.228147608863811</v>
      </c>
    </row>
    <row r="26" spans="1:10">
      <c r="A26" s="207" t="s">
        <v>89</v>
      </c>
      <c r="B26" s="69">
        <f>SUM(B27:B34)</f>
        <v>165</v>
      </c>
      <c r="C26" s="69">
        <f t="shared" ref="C26:I26" si="4">SUM(C27:C34)</f>
        <v>159</v>
      </c>
      <c r="D26" s="206">
        <f t="shared" si="1"/>
        <v>-3.6363636363636362</v>
      </c>
      <c r="E26" s="69">
        <f t="shared" si="4"/>
        <v>798</v>
      </c>
      <c r="F26" s="69">
        <f t="shared" si="4"/>
        <v>787</v>
      </c>
      <c r="G26" s="206">
        <f t="shared" si="2"/>
        <v>-1.3784461152882206</v>
      </c>
      <c r="H26" s="69">
        <v>2682749</v>
      </c>
      <c r="I26" s="69">
        <f t="shared" si="4"/>
        <v>3032177</v>
      </c>
      <c r="J26" s="206">
        <f t="shared" si="3"/>
        <v>13.024997865994917</v>
      </c>
    </row>
    <row r="27" spans="1:10">
      <c r="A27" s="202" t="s">
        <v>91</v>
      </c>
      <c r="B27" s="203">
        <v>122</v>
      </c>
      <c r="C27" s="203">
        <v>122</v>
      </c>
      <c r="D27" s="204">
        <f t="shared" si="1"/>
        <v>0</v>
      </c>
      <c r="E27" s="203">
        <v>656</v>
      </c>
      <c r="F27" s="203">
        <v>665</v>
      </c>
      <c r="G27" s="204">
        <f t="shared" si="2"/>
        <v>1.3719512195121952</v>
      </c>
      <c r="H27" s="203">
        <v>2532330</v>
      </c>
      <c r="I27" s="203">
        <v>2750699</v>
      </c>
      <c r="J27" s="204">
        <f t="shared" si="3"/>
        <v>8.6232442059289269</v>
      </c>
    </row>
    <row r="28" spans="1:10">
      <c r="A28" s="202" t="s">
        <v>92</v>
      </c>
      <c r="B28" s="203">
        <v>5</v>
      </c>
      <c r="C28" s="203">
        <v>5</v>
      </c>
      <c r="D28" s="204">
        <f t="shared" si="1"/>
        <v>0</v>
      </c>
      <c r="E28" s="203">
        <v>16</v>
      </c>
      <c r="F28" s="203">
        <v>17</v>
      </c>
      <c r="G28" s="204">
        <f t="shared" si="2"/>
        <v>6.25</v>
      </c>
      <c r="H28" s="203">
        <v>129155</v>
      </c>
      <c r="I28" s="203">
        <v>74786</v>
      </c>
      <c r="J28" s="204">
        <f t="shared" si="3"/>
        <v>-42.095931245402809</v>
      </c>
    </row>
    <row r="29" spans="1:10">
      <c r="A29" s="202" t="s">
        <v>93</v>
      </c>
      <c r="B29" s="203">
        <v>10</v>
      </c>
      <c r="C29" s="203">
        <v>11</v>
      </c>
      <c r="D29" s="204">
        <f t="shared" si="1"/>
        <v>10</v>
      </c>
      <c r="E29" s="203">
        <v>21</v>
      </c>
      <c r="F29" s="203">
        <v>30</v>
      </c>
      <c r="G29" s="204">
        <f t="shared" si="2"/>
        <v>42.857142857142854</v>
      </c>
      <c r="H29" s="203">
        <v>32605</v>
      </c>
      <c r="I29" s="203">
        <v>34787</v>
      </c>
      <c r="J29" s="204">
        <f t="shared" si="3"/>
        <v>6.6922251188468023</v>
      </c>
    </row>
    <row r="30" spans="1:10">
      <c r="A30" s="202" t="s">
        <v>94</v>
      </c>
      <c r="B30" s="203">
        <v>7</v>
      </c>
      <c r="C30" s="203">
        <v>6</v>
      </c>
      <c r="D30" s="204">
        <f t="shared" si="1"/>
        <v>-14.285714285714285</v>
      </c>
      <c r="E30" s="203">
        <v>32</v>
      </c>
      <c r="F30" s="203">
        <v>32</v>
      </c>
      <c r="G30" s="204">
        <f t="shared" si="2"/>
        <v>0</v>
      </c>
      <c r="H30" s="203">
        <v>157261</v>
      </c>
      <c r="I30" s="203">
        <v>65905</v>
      </c>
      <c r="J30" s="204">
        <f t="shared" si="3"/>
        <v>-58.091961770559777</v>
      </c>
    </row>
    <row r="31" spans="1:10">
      <c r="A31" s="202" t="s">
        <v>95</v>
      </c>
      <c r="B31" s="203">
        <v>12</v>
      </c>
      <c r="C31" s="203">
        <v>7</v>
      </c>
      <c r="D31" s="204">
        <f t="shared" si="1"/>
        <v>-41.666666666666671</v>
      </c>
      <c r="E31" s="203">
        <v>43</v>
      </c>
      <c r="F31" s="203">
        <v>30</v>
      </c>
      <c r="G31" s="204">
        <f t="shared" si="2"/>
        <v>-30.232558139534881</v>
      </c>
      <c r="H31" s="203">
        <v>58179</v>
      </c>
      <c r="I31" s="203">
        <v>86501</v>
      </c>
      <c r="J31" s="204">
        <f t="shared" si="3"/>
        <v>48.680795476030866</v>
      </c>
    </row>
    <row r="32" spans="1:10">
      <c r="A32" s="202" t="s">
        <v>96</v>
      </c>
      <c r="B32" s="203">
        <v>6</v>
      </c>
      <c r="C32" s="203">
        <v>4</v>
      </c>
      <c r="D32" s="204">
        <f t="shared" si="1"/>
        <v>-33.333333333333329</v>
      </c>
      <c r="E32" s="203">
        <v>14</v>
      </c>
      <c r="F32" s="203">
        <v>6</v>
      </c>
      <c r="G32" s="204">
        <f t="shared" si="2"/>
        <v>-57.142857142857139</v>
      </c>
      <c r="H32" s="13">
        <v>7495</v>
      </c>
      <c r="I32" s="203">
        <v>6096</v>
      </c>
      <c r="J32" s="204">
        <f t="shared" si="3"/>
        <v>-18.66577718478986</v>
      </c>
    </row>
    <row r="33" spans="1:10">
      <c r="A33" s="202" t="s">
        <v>97</v>
      </c>
      <c r="B33" s="13" t="s">
        <v>131</v>
      </c>
      <c r="C33" s="13" t="s">
        <v>131</v>
      </c>
      <c r="D33" s="209" t="s">
        <v>115</v>
      </c>
      <c r="E33" s="13" t="s">
        <v>131</v>
      </c>
      <c r="F33" s="13" t="s">
        <v>131</v>
      </c>
      <c r="G33" s="209" t="s">
        <v>115</v>
      </c>
      <c r="H33" s="13" t="s">
        <v>131</v>
      </c>
      <c r="I33" s="13" t="s">
        <v>131</v>
      </c>
      <c r="J33" s="209" t="s">
        <v>115</v>
      </c>
    </row>
    <row r="34" spans="1:10">
      <c r="A34" s="202" t="s">
        <v>98</v>
      </c>
      <c r="B34" s="203">
        <v>3</v>
      </c>
      <c r="C34" s="203">
        <v>4</v>
      </c>
      <c r="D34" s="204">
        <f t="shared" si="1"/>
        <v>33.333333333333329</v>
      </c>
      <c r="E34" s="203">
        <v>16</v>
      </c>
      <c r="F34" s="203">
        <v>7</v>
      </c>
      <c r="G34" s="204">
        <f t="shared" si="2"/>
        <v>-56.25</v>
      </c>
      <c r="H34" s="13">
        <v>19000</v>
      </c>
      <c r="I34" s="203">
        <v>13403</v>
      </c>
      <c r="J34" s="204">
        <f t="shared" si="3"/>
        <v>-29.457894736842107</v>
      </c>
    </row>
    <row r="35" spans="1:10">
      <c r="A35" s="207" t="s">
        <v>99</v>
      </c>
      <c r="B35" s="69">
        <f>SUM(B36:B43)</f>
        <v>505</v>
      </c>
      <c r="C35" s="69">
        <f t="shared" ref="C35:I35" si="5">SUM(C36:C43)</f>
        <v>479</v>
      </c>
      <c r="D35" s="206">
        <f t="shared" si="1"/>
        <v>-5.1485148514851486</v>
      </c>
      <c r="E35" s="69">
        <f t="shared" si="5"/>
        <v>3350</v>
      </c>
      <c r="F35" s="69">
        <f t="shared" si="5"/>
        <v>3346</v>
      </c>
      <c r="G35" s="206">
        <f t="shared" si="2"/>
        <v>-0.11940298507462686</v>
      </c>
      <c r="H35" s="69">
        <f t="shared" si="5"/>
        <v>11195910</v>
      </c>
      <c r="I35" s="69">
        <f t="shared" si="5"/>
        <v>12749343</v>
      </c>
      <c r="J35" s="206">
        <f t="shared" si="3"/>
        <v>13.875004354268658</v>
      </c>
    </row>
    <row r="36" spans="1:10">
      <c r="A36" s="208" t="s">
        <v>100</v>
      </c>
      <c r="B36" s="203">
        <v>261</v>
      </c>
      <c r="C36" s="203">
        <v>256</v>
      </c>
      <c r="D36" s="204">
        <f t="shared" si="1"/>
        <v>-1.9157088122605364</v>
      </c>
      <c r="E36" s="203">
        <v>1922</v>
      </c>
      <c r="F36" s="203">
        <v>2000</v>
      </c>
      <c r="G36" s="204">
        <f t="shared" si="2"/>
        <v>4.0582726326742975</v>
      </c>
      <c r="H36" s="203">
        <v>7447939</v>
      </c>
      <c r="I36" s="203">
        <v>8280800</v>
      </c>
      <c r="J36" s="204">
        <f t="shared" si="3"/>
        <v>11.182435838961624</v>
      </c>
    </row>
    <row r="37" spans="1:10">
      <c r="A37" s="202" t="s">
        <v>101</v>
      </c>
      <c r="B37" s="203">
        <v>82</v>
      </c>
      <c r="C37" s="203">
        <v>74</v>
      </c>
      <c r="D37" s="204">
        <f t="shared" si="1"/>
        <v>-9.7560975609756095</v>
      </c>
      <c r="E37" s="203">
        <v>617</v>
      </c>
      <c r="F37" s="203">
        <v>555</v>
      </c>
      <c r="G37" s="204">
        <f t="shared" si="2"/>
        <v>-10.048622366288493</v>
      </c>
      <c r="H37" s="203">
        <v>1725993</v>
      </c>
      <c r="I37" s="203">
        <v>1800018</v>
      </c>
      <c r="J37" s="204">
        <f t="shared" si="3"/>
        <v>4.2888354703640168</v>
      </c>
    </row>
    <row r="38" spans="1:10">
      <c r="A38" s="202" t="s">
        <v>102</v>
      </c>
      <c r="B38" s="203">
        <v>66</v>
      </c>
      <c r="C38" s="203">
        <v>60</v>
      </c>
      <c r="D38" s="204">
        <f t="shared" si="1"/>
        <v>-9.0909090909090917</v>
      </c>
      <c r="E38" s="203">
        <v>321</v>
      </c>
      <c r="F38" s="203">
        <v>362</v>
      </c>
      <c r="G38" s="204">
        <f t="shared" si="2"/>
        <v>12.772585669781931</v>
      </c>
      <c r="H38" s="203">
        <v>1064822</v>
      </c>
      <c r="I38" s="203">
        <v>948124</v>
      </c>
      <c r="J38" s="204">
        <f t="shared" si="3"/>
        <v>-10.959390395765677</v>
      </c>
    </row>
    <row r="39" spans="1:10">
      <c r="A39" s="202" t="s">
        <v>103</v>
      </c>
      <c r="B39" s="203">
        <v>42</v>
      </c>
      <c r="C39" s="203">
        <v>42</v>
      </c>
      <c r="D39" s="204">
        <f t="shared" si="1"/>
        <v>0</v>
      </c>
      <c r="E39" s="203">
        <v>268</v>
      </c>
      <c r="F39" s="203">
        <v>253</v>
      </c>
      <c r="G39" s="204">
        <f t="shared" si="2"/>
        <v>-5.5970149253731343</v>
      </c>
      <c r="H39" s="203">
        <v>747600</v>
      </c>
      <c r="I39" s="203">
        <v>1294557</v>
      </c>
      <c r="J39" s="204">
        <f t="shared" si="3"/>
        <v>73.161717495987162</v>
      </c>
    </row>
    <row r="40" spans="1:10">
      <c r="A40" s="202" t="s">
        <v>104</v>
      </c>
      <c r="B40" s="203">
        <v>17</v>
      </c>
      <c r="C40" s="203">
        <v>19</v>
      </c>
      <c r="D40" s="204">
        <f t="shared" si="1"/>
        <v>11.76470588235294</v>
      </c>
      <c r="E40" s="203">
        <v>42</v>
      </c>
      <c r="F40" s="203">
        <v>68</v>
      </c>
      <c r="G40" s="204">
        <f t="shared" si="2"/>
        <v>61.904761904761905</v>
      </c>
      <c r="H40" s="203">
        <v>48384</v>
      </c>
      <c r="I40" s="203">
        <v>270104</v>
      </c>
      <c r="J40" s="204">
        <f t="shared" si="3"/>
        <v>458.25066137566137</v>
      </c>
    </row>
    <row r="41" spans="1:10">
      <c r="A41" s="202" t="s">
        <v>105</v>
      </c>
      <c r="B41" s="203">
        <v>13</v>
      </c>
      <c r="C41" s="203">
        <v>10</v>
      </c>
      <c r="D41" s="204">
        <f t="shared" si="1"/>
        <v>-23.076923076923077</v>
      </c>
      <c r="E41" s="203">
        <v>97</v>
      </c>
      <c r="F41" s="203">
        <v>53</v>
      </c>
      <c r="G41" s="204">
        <f t="shared" si="2"/>
        <v>-45.360824742268044</v>
      </c>
      <c r="H41" s="203">
        <v>51468</v>
      </c>
      <c r="I41" s="203">
        <v>68072</v>
      </c>
      <c r="J41" s="204">
        <f t="shared" si="3"/>
        <v>32.260822258490712</v>
      </c>
    </row>
    <row r="42" spans="1:10">
      <c r="A42" s="202" t="s">
        <v>106</v>
      </c>
      <c r="B42" s="203">
        <v>14</v>
      </c>
      <c r="C42" s="203">
        <v>11</v>
      </c>
      <c r="D42" s="204">
        <f t="shared" si="1"/>
        <v>-21.428571428571427</v>
      </c>
      <c r="E42" s="203">
        <v>38</v>
      </c>
      <c r="F42" s="203">
        <v>26</v>
      </c>
      <c r="G42" s="204">
        <f t="shared" si="2"/>
        <v>-31.578947368421051</v>
      </c>
      <c r="H42" s="203">
        <v>40364</v>
      </c>
      <c r="I42" s="203">
        <v>34967</v>
      </c>
      <c r="J42" s="204">
        <f t="shared" si="3"/>
        <v>-13.370825488058665</v>
      </c>
    </row>
    <row r="43" spans="1:10">
      <c r="A43" s="202" t="s">
        <v>107</v>
      </c>
      <c r="B43" s="203">
        <v>10</v>
      </c>
      <c r="C43" s="203">
        <v>7</v>
      </c>
      <c r="D43" s="204">
        <f t="shared" si="1"/>
        <v>-30</v>
      </c>
      <c r="E43" s="203">
        <v>45</v>
      </c>
      <c r="F43" s="203">
        <v>29</v>
      </c>
      <c r="G43" s="204">
        <f t="shared" si="2"/>
        <v>-35.555555555555557</v>
      </c>
      <c r="H43" s="203">
        <v>69340</v>
      </c>
      <c r="I43" s="203">
        <v>52701</v>
      </c>
      <c r="J43" s="204">
        <f t="shared" si="3"/>
        <v>-23.996250360542255</v>
      </c>
    </row>
    <row r="44" spans="1:10">
      <c r="A44" s="207" t="s">
        <v>108</v>
      </c>
      <c r="B44" s="69">
        <f>SUM(B45:B49)</f>
        <v>850</v>
      </c>
      <c r="C44" s="69">
        <f>SUM(C45:C49)</f>
        <v>845</v>
      </c>
      <c r="D44" s="206">
        <f t="shared" si="1"/>
        <v>-0.58823529411764708</v>
      </c>
      <c r="E44" s="69">
        <f>SUM(E45:E49)</f>
        <v>5704</v>
      </c>
      <c r="F44" s="69">
        <f>SUM(F45:F49)</f>
        <v>5670</v>
      </c>
      <c r="G44" s="206">
        <f t="shared" si="2"/>
        <v>-0.59607293127629735</v>
      </c>
      <c r="H44" s="69">
        <f>SUM(H45:H49)</f>
        <v>22980221</v>
      </c>
      <c r="I44" s="69">
        <f>SUM(I45:I49)</f>
        <v>26040308</v>
      </c>
      <c r="J44" s="206">
        <f t="shared" si="3"/>
        <v>13.316177420573979</v>
      </c>
    </row>
    <row r="45" spans="1:10">
      <c r="A45" s="202" t="s">
        <v>109</v>
      </c>
      <c r="B45" s="203">
        <v>327</v>
      </c>
      <c r="C45" s="203">
        <v>330</v>
      </c>
      <c r="D45" s="204">
        <f t="shared" si="1"/>
        <v>0.91743119266055051</v>
      </c>
      <c r="E45" s="203">
        <v>2000</v>
      </c>
      <c r="F45" s="203">
        <v>2021</v>
      </c>
      <c r="G45" s="204">
        <f t="shared" si="2"/>
        <v>1.05</v>
      </c>
      <c r="H45" s="203">
        <v>6987653</v>
      </c>
      <c r="I45" s="203">
        <v>8871017</v>
      </c>
      <c r="J45" s="204">
        <f t="shared" si="3"/>
        <v>26.952740784352059</v>
      </c>
    </row>
    <row r="46" spans="1:10">
      <c r="A46" s="202" t="s">
        <v>110</v>
      </c>
      <c r="B46" s="203">
        <v>457</v>
      </c>
      <c r="C46" s="203">
        <v>447</v>
      </c>
      <c r="D46" s="204">
        <f t="shared" si="1"/>
        <v>-2.1881838074398248</v>
      </c>
      <c r="E46" s="203">
        <v>3146</v>
      </c>
      <c r="F46" s="203">
        <v>3042</v>
      </c>
      <c r="G46" s="204">
        <f t="shared" si="2"/>
        <v>-3.3057851239669422</v>
      </c>
      <c r="H46" s="203">
        <v>12814774</v>
      </c>
      <c r="I46" s="203">
        <v>13143911</v>
      </c>
      <c r="J46" s="204">
        <f t="shared" si="3"/>
        <v>2.5684182959449773</v>
      </c>
    </row>
    <row r="47" spans="1:10">
      <c r="A47" s="202" t="s">
        <v>111</v>
      </c>
      <c r="B47" s="203">
        <v>25</v>
      </c>
      <c r="C47" s="203">
        <v>29</v>
      </c>
      <c r="D47" s="204">
        <f t="shared" si="1"/>
        <v>16</v>
      </c>
      <c r="E47" s="203">
        <v>368</v>
      </c>
      <c r="F47" s="203">
        <v>362</v>
      </c>
      <c r="G47" s="204">
        <f t="shared" si="2"/>
        <v>-1.6304347826086956</v>
      </c>
      <c r="H47" s="203">
        <v>2296615</v>
      </c>
      <c r="I47" s="203">
        <v>2742223</v>
      </c>
      <c r="J47" s="204">
        <f t="shared" si="3"/>
        <v>19.402816754223061</v>
      </c>
    </row>
    <row r="48" spans="1:10">
      <c r="A48" s="202" t="s">
        <v>112</v>
      </c>
      <c r="B48" s="203">
        <v>27</v>
      </c>
      <c r="C48" s="203">
        <v>26</v>
      </c>
      <c r="D48" s="204">
        <f t="shared" si="1"/>
        <v>-3.7037037037037033</v>
      </c>
      <c r="E48" s="203">
        <v>105</v>
      </c>
      <c r="F48" s="203">
        <v>123</v>
      </c>
      <c r="G48" s="204">
        <f t="shared" si="2"/>
        <v>17.142857142857142</v>
      </c>
      <c r="H48" s="203">
        <v>797399</v>
      </c>
      <c r="I48" s="203">
        <v>1179473</v>
      </c>
      <c r="J48" s="204">
        <f t="shared" si="3"/>
        <v>47.915033753491038</v>
      </c>
    </row>
    <row r="49" spans="1:10">
      <c r="A49" s="200" t="s">
        <v>113</v>
      </c>
      <c r="B49" s="124">
        <v>14</v>
      </c>
      <c r="C49" s="124">
        <v>13</v>
      </c>
      <c r="D49" s="201">
        <f t="shared" si="1"/>
        <v>-7.1428571428571423</v>
      </c>
      <c r="E49" s="124">
        <v>85</v>
      </c>
      <c r="F49" s="124">
        <v>122</v>
      </c>
      <c r="G49" s="201">
        <f t="shared" si="2"/>
        <v>43.529411764705884</v>
      </c>
      <c r="H49" s="124">
        <v>83780</v>
      </c>
      <c r="I49" s="124">
        <v>103684</v>
      </c>
      <c r="J49" s="201">
        <f t="shared" si="3"/>
        <v>23.757460014323229</v>
      </c>
    </row>
    <row r="50" spans="1:10">
      <c r="A50" s="193" t="s">
        <v>114</v>
      </c>
    </row>
  </sheetData>
  <mergeCells count="4">
    <mergeCell ref="A5:A6"/>
    <mergeCell ref="B5:D5"/>
    <mergeCell ref="E5:G5"/>
    <mergeCell ref="H5:J5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7" topLeftCell="A8" activePane="bottomLeft" state="frozen"/>
      <selection pane="bottomLeft" activeCell="A2" sqref="A2"/>
    </sheetView>
  </sheetViews>
  <sheetFormatPr defaultRowHeight="13.5"/>
  <cols>
    <col min="1" max="1" width="11" style="193" bestFit="1" customWidth="1"/>
    <col min="2" max="3" width="9.125" style="193" bestFit="1" customWidth="1"/>
    <col min="4" max="4" width="9.125" style="194" bestFit="1" customWidth="1"/>
    <col min="5" max="7" width="9.125" style="193" bestFit="1" customWidth="1"/>
    <col min="8" max="9" width="12.75" style="193" bestFit="1" customWidth="1"/>
    <col min="10" max="10" width="9.125" style="193" bestFit="1" customWidth="1"/>
    <col min="11" max="16384" width="9" style="193"/>
  </cols>
  <sheetData>
    <row r="1" spans="1:10" ht="17.25">
      <c r="A1" s="64" t="s">
        <v>129</v>
      </c>
    </row>
    <row r="2" spans="1:10">
      <c r="A2" s="1"/>
    </row>
    <row r="3" spans="1:10" ht="17.25">
      <c r="A3" s="125" t="s">
        <v>661</v>
      </c>
    </row>
    <row r="4" spans="1:10" ht="17.25">
      <c r="A4" s="125"/>
    </row>
    <row r="5" spans="1:10">
      <c r="A5" s="290"/>
      <c r="B5" s="290" t="s">
        <v>10</v>
      </c>
      <c r="C5" s="290"/>
      <c r="D5" s="290"/>
      <c r="E5" s="290" t="s">
        <v>19</v>
      </c>
      <c r="F5" s="290"/>
      <c r="G5" s="290"/>
      <c r="H5" s="290" t="s">
        <v>11</v>
      </c>
      <c r="I5" s="290"/>
      <c r="J5" s="290"/>
    </row>
    <row r="6" spans="1:10">
      <c r="A6" s="290"/>
      <c r="B6" s="195" t="s">
        <v>70</v>
      </c>
      <c r="C6" s="70" t="s">
        <v>130</v>
      </c>
      <c r="D6" s="196" t="s">
        <v>12</v>
      </c>
      <c r="E6" s="195" t="s">
        <v>70</v>
      </c>
      <c r="F6" s="70" t="s">
        <v>130</v>
      </c>
      <c r="G6" s="70" t="s">
        <v>12</v>
      </c>
      <c r="H6" s="195" t="s">
        <v>70</v>
      </c>
      <c r="I6" s="70" t="s">
        <v>130</v>
      </c>
      <c r="J6" s="70" t="s">
        <v>12</v>
      </c>
    </row>
    <row r="7" spans="1:10">
      <c r="A7" s="197"/>
      <c r="B7" s="102" t="s">
        <v>53</v>
      </c>
      <c r="C7" s="102" t="s">
        <v>53</v>
      </c>
      <c r="D7" s="198" t="s">
        <v>71</v>
      </c>
      <c r="E7" s="199" t="s">
        <v>124</v>
      </c>
      <c r="F7" s="199" t="s">
        <v>124</v>
      </c>
      <c r="G7" s="102" t="s">
        <v>71</v>
      </c>
      <c r="H7" s="199" t="s">
        <v>65</v>
      </c>
      <c r="I7" s="199" t="s">
        <v>65</v>
      </c>
      <c r="J7" s="102" t="s">
        <v>71</v>
      </c>
    </row>
    <row r="8" spans="1:10">
      <c r="A8" s="200" t="s">
        <v>72</v>
      </c>
      <c r="B8" s="124">
        <v>11700</v>
      </c>
      <c r="C8" s="124">
        <v>11343</v>
      </c>
      <c r="D8" s="201">
        <f>(C8-B8)/B8*100</f>
        <v>-3.0512820512820511</v>
      </c>
      <c r="E8" s="124">
        <v>69589</v>
      </c>
      <c r="F8" s="124">
        <v>67267</v>
      </c>
      <c r="G8" s="201">
        <f>(F8-E8)/E8*100</f>
        <v>-3.3367342539769216</v>
      </c>
      <c r="H8" s="124">
        <v>114249014</v>
      </c>
      <c r="I8" s="124">
        <v>119792879</v>
      </c>
      <c r="J8" s="201">
        <f>(I8-H8)/H8*100</f>
        <v>4.8524401269668722</v>
      </c>
    </row>
    <row r="9" spans="1:10">
      <c r="A9" s="202" t="s">
        <v>73</v>
      </c>
      <c r="B9" s="203">
        <v>9431</v>
      </c>
      <c r="C9" s="203">
        <v>9174</v>
      </c>
      <c r="D9" s="204">
        <f>(C9-B9)/B9*100</f>
        <v>-2.7250556674795883</v>
      </c>
      <c r="E9" s="203">
        <v>59116</v>
      </c>
      <c r="F9" s="203">
        <v>57140</v>
      </c>
      <c r="G9" s="204">
        <f>(F9-E9)/E9*100</f>
        <v>-3.342580688815211</v>
      </c>
      <c r="H9" s="203">
        <v>99913214</v>
      </c>
      <c r="I9" s="203">
        <v>104795848</v>
      </c>
      <c r="J9" s="204">
        <f>(I9-H9)/H9*100</f>
        <v>4.8868751234446322</v>
      </c>
    </row>
    <row r="10" spans="1:10">
      <c r="A10" s="200" t="s">
        <v>74</v>
      </c>
      <c r="B10" s="124">
        <v>2269</v>
      </c>
      <c r="C10" s="124">
        <v>2169</v>
      </c>
      <c r="D10" s="201">
        <f>(C10-B10)/B10*100</f>
        <v>-4.4072278536800358</v>
      </c>
      <c r="E10" s="124">
        <v>10473</v>
      </c>
      <c r="F10" s="124">
        <v>10127</v>
      </c>
      <c r="G10" s="201">
        <f>(F10-E10)/E10*100</f>
        <v>-3.3037334097202331</v>
      </c>
      <c r="H10" s="124">
        <v>14335800</v>
      </c>
      <c r="I10" s="124">
        <v>14997031</v>
      </c>
      <c r="J10" s="201">
        <f>(I10-H10)/H10*100</f>
        <v>4.6124457651473927</v>
      </c>
    </row>
    <row r="11" spans="1:10">
      <c r="A11" s="205" t="s">
        <v>90</v>
      </c>
      <c r="B11" s="69">
        <f>SUM(B12:B25)</f>
        <v>5416</v>
      </c>
      <c r="C11" s="69">
        <f t="shared" ref="C11:I11" si="0">SUM(C12:C25)</f>
        <v>5246</v>
      </c>
      <c r="D11" s="206">
        <f>(C11-B11)/B11*100</f>
        <v>-3.1388478581979324</v>
      </c>
      <c r="E11" s="69">
        <f t="shared" si="0"/>
        <v>34757</v>
      </c>
      <c r="F11" s="69">
        <f t="shared" si="0"/>
        <v>33459</v>
      </c>
      <c r="G11" s="206">
        <f>(F11-E11)/E11*100</f>
        <v>-3.7344995252754845</v>
      </c>
      <c r="H11" s="69">
        <f t="shared" si="0"/>
        <v>57841352</v>
      </c>
      <c r="I11" s="69">
        <f t="shared" si="0"/>
        <v>61386407</v>
      </c>
      <c r="J11" s="206">
        <f>(I11-H11)/H11*100</f>
        <v>6.1289283141237778</v>
      </c>
    </row>
    <row r="12" spans="1:10">
      <c r="A12" s="202" t="s">
        <v>75</v>
      </c>
      <c r="B12" s="203">
        <v>2491</v>
      </c>
      <c r="C12" s="203">
        <v>2362</v>
      </c>
      <c r="D12" s="204">
        <f t="shared" ref="D12:D49" si="1">(C12-B12)/B12*100</f>
        <v>-5.1786431152147729</v>
      </c>
      <c r="E12" s="203">
        <v>17833</v>
      </c>
      <c r="F12" s="203">
        <v>17225</v>
      </c>
      <c r="G12" s="204">
        <f t="shared" ref="G12:G49" si="2">(F12-E12)/E12*100</f>
        <v>-3.4094095216733025</v>
      </c>
      <c r="H12" s="203">
        <v>32044819</v>
      </c>
      <c r="I12" s="203">
        <v>33054510</v>
      </c>
      <c r="J12" s="204">
        <f t="shared" ref="J12:J49" si="3">(I12-H12)/H12*100</f>
        <v>3.1508712843720539</v>
      </c>
    </row>
    <row r="13" spans="1:10">
      <c r="A13" s="202" t="s">
        <v>76</v>
      </c>
      <c r="B13" s="203">
        <v>373</v>
      </c>
      <c r="C13" s="203">
        <v>373</v>
      </c>
      <c r="D13" s="204">
        <f t="shared" si="1"/>
        <v>0</v>
      </c>
      <c r="E13" s="203">
        <v>2539</v>
      </c>
      <c r="F13" s="203">
        <v>2407</v>
      </c>
      <c r="G13" s="204">
        <f t="shared" si="2"/>
        <v>-5.1988972036234742</v>
      </c>
      <c r="H13" s="203">
        <v>4773658</v>
      </c>
      <c r="I13" s="203">
        <v>4626887</v>
      </c>
      <c r="J13" s="204">
        <f t="shared" si="3"/>
        <v>-3.0746023280260126</v>
      </c>
    </row>
    <row r="14" spans="1:10">
      <c r="A14" s="202" t="s">
        <v>77</v>
      </c>
      <c r="B14" s="203">
        <v>307</v>
      </c>
      <c r="C14" s="203">
        <v>298</v>
      </c>
      <c r="D14" s="204">
        <f t="shared" si="1"/>
        <v>-2.9315960912052117</v>
      </c>
      <c r="E14" s="203">
        <v>1554</v>
      </c>
      <c r="F14" s="203">
        <v>1709</v>
      </c>
      <c r="G14" s="204">
        <f t="shared" si="2"/>
        <v>9.974259974259974</v>
      </c>
      <c r="H14" s="203">
        <v>2445424</v>
      </c>
      <c r="I14" s="203">
        <v>2335020</v>
      </c>
      <c r="J14" s="204">
        <f t="shared" si="3"/>
        <v>-4.5147181020551033</v>
      </c>
    </row>
    <row r="15" spans="1:10">
      <c r="A15" s="202" t="s">
        <v>78</v>
      </c>
      <c r="B15" s="203">
        <v>257</v>
      </c>
      <c r="C15" s="203">
        <v>251</v>
      </c>
      <c r="D15" s="204">
        <f t="shared" si="1"/>
        <v>-2.3346303501945527</v>
      </c>
      <c r="E15" s="203">
        <v>1096</v>
      </c>
      <c r="F15" s="203">
        <v>1110</v>
      </c>
      <c r="G15" s="204">
        <f t="shared" si="2"/>
        <v>1.2773722627737227</v>
      </c>
      <c r="H15" s="203">
        <v>1751410</v>
      </c>
      <c r="I15" s="203">
        <v>1708906</v>
      </c>
      <c r="J15" s="204">
        <f t="shared" si="3"/>
        <v>-2.4268446565909754</v>
      </c>
    </row>
    <row r="16" spans="1:10">
      <c r="A16" s="202" t="s">
        <v>79</v>
      </c>
      <c r="B16" s="203">
        <v>626</v>
      </c>
      <c r="C16" s="203">
        <v>630</v>
      </c>
      <c r="D16" s="204">
        <f t="shared" si="1"/>
        <v>0.63897763578274758</v>
      </c>
      <c r="E16" s="203">
        <v>4938</v>
      </c>
      <c r="F16" s="203">
        <v>4375</v>
      </c>
      <c r="G16" s="204">
        <f t="shared" si="2"/>
        <v>-11.401377075739164</v>
      </c>
      <c r="H16" s="203">
        <v>6219077</v>
      </c>
      <c r="I16" s="203">
        <v>8696433</v>
      </c>
      <c r="J16" s="204">
        <f t="shared" si="3"/>
        <v>39.834785772872728</v>
      </c>
    </row>
    <row r="17" spans="1:10">
      <c r="A17" s="202" t="s">
        <v>80</v>
      </c>
      <c r="B17" s="203">
        <v>402</v>
      </c>
      <c r="C17" s="203">
        <v>406</v>
      </c>
      <c r="D17" s="204">
        <f t="shared" si="1"/>
        <v>0.99502487562189057</v>
      </c>
      <c r="E17" s="203">
        <v>2556</v>
      </c>
      <c r="F17" s="203">
        <v>2570</v>
      </c>
      <c r="G17" s="204">
        <f t="shared" si="2"/>
        <v>0.54773082942097029</v>
      </c>
      <c r="H17" s="203">
        <v>4660824</v>
      </c>
      <c r="I17" s="203">
        <v>5042247</v>
      </c>
      <c r="J17" s="204">
        <f t="shared" si="3"/>
        <v>8.1835958620192475</v>
      </c>
    </row>
    <row r="18" spans="1:10">
      <c r="A18" s="202" t="s">
        <v>81</v>
      </c>
      <c r="B18" s="203">
        <v>235</v>
      </c>
      <c r="C18" s="203">
        <v>227</v>
      </c>
      <c r="D18" s="204">
        <f t="shared" si="1"/>
        <v>-3.4042553191489362</v>
      </c>
      <c r="E18" s="203">
        <v>1153</v>
      </c>
      <c r="F18" s="203">
        <v>1045</v>
      </c>
      <c r="G18" s="204">
        <f t="shared" si="2"/>
        <v>-9.3668690372940144</v>
      </c>
      <c r="H18" s="203">
        <v>2113406</v>
      </c>
      <c r="I18" s="203">
        <v>1848840</v>
      </c>
      <c r="J18" s="204">
        <f t="shared" si="3"/>
        <v>-12.518465453396082</v>
      </c>
    </row>
    <row r="19" spans="1:10">
      <c r="A19" s="202" t="s">
        <v>82</v>
      </c>
      <c r="B19" s="203">
        <v>120</v>
      </c>
      <c r="C19" s="203">
        <v>114</v>
      </c>
      <c r="D19" s="204">
        <f t="shared" si="1"/>
        <v>-5</v>
      </c>
      <c r="E19" s="203">
        <v>584</v>
      </c>
      <c r="F19" s="203">
        <v>606</v>
      </c>
      <c r="G19" s="204">
        <f t="shared" si="2"/>
        <v>3.7671232876712328</v>
      </c>
      <c r="H19" s="203">
        <v>571242</v>
      </c>
      <c r="I19" s="203">
        <v>727483</v>
      </c>
      <c r="J19" s="204">
        <f t="shared" si="3"/>
        <v>27.351105135826849</v>
      </c>
    </row>
    <row r="20" spans="1:10">
      <c r="A20" s="202" t="s">
        <v>83</v>
      </c>
      <c r="B20" s="203">
        <v>87</v>
      </c>
      <c r="C20" s="203">
        <v>74</v>
      </c>
      <c r="D20" s="204">
        <f t="shared" si="1"/>
        <v>-14.942528735632186</v>
      </c>
      <c r="E20" s="203">
        <v>443</v>
      </c>
      <c r="F20" s="203">
        <v>393</v>
      </c>
      <c r="G20" s="204">
        <f t="shared" si="2"/>
        <v>-11.286681715575622</v>
      </c>
      <c r="H20" s="203">
        <v>677446</v>
      </c>
      <c r="I20" s="203">
        <v>587552</v>
      </c>
      <c r="J20" s="204">
        <f t="shared" si="3"/>
        <v>-13.26954473124057</v>
      </c>
    </row>
    <row r="21" spans="1:10">
      <c r="A21" s="202" t="s">
        <v>84</v>
      </c>
      <c r="B21" s="203">
        <v>210</v>
      </c>
      <c r="C21" s="203">
        <v>209</v>
      </c>
      <c r="D21" s="204">
        <f t="shared" si="1"/>
        <v>-0.47619047619047622</v>
      </c>
      <c r="E21" s="203">
        <v>1014</v>
      </c>
      <c r="F21" s="203">
        <v>992</v>
      </c>
      <c r="G21" s="204">
        <f t="shared" si="2"/>
        <v>-2.1696252465483234</v>
      </c>
      <c r="H21" s="203">
        <v>1382213</v>
      </c>
      <c r="I21" s="203">
        <v>1557824</v>
      </c>
      <c r="J21" s="204">
        <f t="shared" si="3"/>
        <v>12.705060652735867</v>
      </c>
    </row>
    <row r="22" spans="1:10">
      <c r="A22" s="202" t="s">
        <v>85</v>
      </c>
      <c r="B22" s="203">
        <v>59</v>
      </c>
      <c r="C22" s="203">
        <v>56</v>
      </c>
      <c r="D22" s="204">
        <f t="shared" si="1"/>
        <v>-5.0847457627118651</v>
      </c>
      <c r="E22" s="203">
        <v>225</v>
      </c>
      <c r="F22" s="203">
        <v>209</v>
      </c>
      <c r="G22" s="204">
        <f t="shared" si="2"/>
        <v>-7.1111111111111107</v>
      </c>
      <c r="H22" s="203">
        <v>250648</v>
      </c>
      <c r="I22" s="203">
        <v>235206</v>
      </c>
      <c r="J22" s="204">
        <f t="shared" si="3"/>
        <v>-6.1608311257221287</v>
      </c>
    </row>
    <row r="23" spans="1:10">
      <c r="A23" s="202" t="s">
        <v>86</v>
      </c>
      <c r="B23" s="203">
        <v>81</v>
      </c>
      <c r="C23" s="203">
        <v>76</v>
      </c>
      <c r="D23" s="204">
        <f t="shared" si="1"/>
        <v>-6.1728395061728394</v>
      </c>
      <c r="E23" s="203">
        <v>299</v>
      </c>
      <c r="F23" s="203">
        <v>269</v>
      </c>
      <c r="G23" s="204">
        <f t="shared" si="2"/>
        <v>-10.033444816053512</v>
      </c>
      <c r="H23" s="203">
        <v>347363</v>
      </c>
      <c r="I23" s="203">
        <v>346871</v>
      </c>
      <c r="J23" s="204">
        <f t="shared" si="3"/>
        <v>-0.14163857405653452</v>
      </c>
    </row>
    <row r="24" spans="1:10">
      <c r="A24" s="202" t="s">
        <v>87</v>
      </c>
      <c r="B24" s="203">
        <v>99</v>
      </c>
      <c r="C24" s="203">
        <v>94</v>
      </c>
      <c r="D24" s="204">
        <f t="shared" si="1"/>
        <v>-5.0505050505050502</v>
      </c>
      <c r="E24" s="203">
        <v>292</v>
      </c>
      <c r="F24" s="203">
        <v>305</v>
      </c>
      <c r="G24" s="204">
        <f t="shared" si="2"/>
        <v>4.4520547945205475</v>
      </c>
      <c r="H24" s="203">
        <v>244645</v>
      </c>
      <c r="I24" s="203">
        <v>271400</v>
      </c>
      <c r="J24" s="204">
        <f t="shared" si="3"/>
        <v>10.936254572952645</v>
      </c>
    </row>
    <row r="25" spans="1:10">
      <c r="A25" s="202" t="s">
        <v>88</v>
      </c>
      <c r="B25" s="203">
        <v>69</v>
      </c>
      <c r="C25" s="203">
        <v>76</v>
      </c>
      <c r="D25" s="204">
        <f t="shared" si="1"/>
        <v>10.144927536231885</v>
      </c>
      <c r="E25" s="203">
        <v>231</v>
      </c>
      <c r="F25" s="203">
        <v>244</v>
      </c>
      <c r="G25" s="204">
        <f t="shared" si="2"/>
        <v>5.6277056277056277</v>
      </c>
      <c r="H25" s="203">
        <v>359177</v>
      </c>
      <c r="I25" s="203">
        <v>347228</v>
      </c>
      <c r="J25" s="204">
        <f t="shared" si="3"/>
        <v>-3.3267720371850094</v>
      </c>
    </row>
    <row r="26" spans="1:10">
      <c r="A26" s="207" t="s">
        <v>89</v>
      </c>
      <c r="B26" s="69">
        <f>SUM(B27:B34)</f>
        <v>900</v>
      </c>
      <c r="C26" s="69">
        <f t="shared" ref="C26:I26" si="4">SUM(C27:C34)</f>
        <v>860</v>
      </c>
      <c r="D26" s="206">
        <f t="shared" si="1"/>
        <v>-4.4444444444444446</v>
      </c>
      <c r="E26" s="69">
        <f t="shared" si="4"/>
        <v>4545</v>
      </c>
      <c r="F26" s="69">
        <f t="shared" si="4"/>
        <v>4564</v>
      </c>
      <c r="G26" s="206">
        <f t="shared" si="2"/>
        <v>0.41804180418041809</v>
      </c>
      <c r="H26" s="69">
        <v>6801844</v>
      </c>
      <c r="I26" s="69">
        <f t="shared" si="4"/>
        <v>8275363</v>
      </c>
      <c r="J26" s="206">
        <f t="shared" si="3"/>
        <v>21.66352242127282</v>
      </c>
    </row>
    <row r="27" spans="1:10">
      <c r="A27" s="202" t="s">
        <v>91</v>
      </c>
      <c r="B27" s="203">
        <v>484</v>
      </c>
      <c r="C27" s="203">
        <v>471</v>
      </c>
      <c r="D27" s="204">
        <f t="shared" si="1"/>
        <v>-2.6859504132231407</v>
      </c>
      <c r="E27" s="203">
        <v>3001</v>
      </c>
      <c r="F27" s="203">
        <v>3011</v>
      </c>
      <c r="G27" s="204">
        <f t="shared" si="2"/>
        <v>0.33322225924691773</v>
      </c>
      <c r="H27" s="203">
        <v>5719789</v>
      </c>
      <c r="I27" s="203">
        <v>6021448</v>
      </c>
      <c r="J27" s="204">
        <f t="shared" si="3"/>
        <v>5.2739532874377009</v>
      </c>
    </row>
    <row r="28" spans="1:10">
      <c r="A28" s="202" t="s">
        <v>92</v>
      </c>
      <c r="B28" s="203">
        <v>72</v>
      </c>
      <c r="C28" s="203">
        <v>69</v>
      </c>
      <c r="D28" s="204">
        <f t="shared" si="1"/>
        <v>-4.1666666666666661</v>
      </c>
      <c r="E28" s="203">
        <v>225</v>
      </c>
      <c r="F28" s="203">
        <v>238</v>
      </c>
      <c r="G28" s="204">
        <f t="shared" si="2"/>
        <v>5.7777777777777777</v>
      </c>
      <c r="H28" s="203">
        <v>277377</v>
      </c>
      <c r="I28" s="203">
        <v>281128</v>
      </c>
      <c r="J28" s="204">
        <f t="shared" si="3"/>
        <v>1.3523111144759661</v>
      </c>
    </row>
    <row r="29" spans="1:10">
      <c r="A29" s="202" t="s">
        <v>93</v>
      </c>
      <c r="B29" s="203">
        <v>96</v>
      </c>
      <c r="C29" s="203">
        <v>82</v>
      </c>
      <c r="D29" s="204">
        <f t="shared" si="1"/>
        <v>-14.583333333333334</v>
      </c>
      <c r="E29" s="203">
        <v>429</v>
      </c>
      <c r="F29" s="203">
        <v>369</v>
      </c>
      <c r="G29" s="204">
        <f t="shared" si="2"/>
        <v>-13.986013986013987</v>
      </c>
      <c r="H29" s="203">
        <v>677666</v>
      </c>
      <c r="I29" s="203">
        <v>639653</v>
      </c>
      <c r="J29" s="204">
        <f t="shared" si="3"/>
        <v>-5.6094005011318258</v>
      </c>
    </row>
    <row r="30" spans="1:10">
      <c r="A30" s="202" t="s">
        <v>94</v>
      </c>
      <c r="B30" s="203">
        <v>35</v>
      </c>
      <c r="C30" s="203">
        <v>35</v>
      </c>
      <c r="D30" s="204">
        <f t="shared" si="1"/>
        <v>0</v>
      </c>
      <c r="E30" s="203">
        <v>129</v>
      </c>
      <c r="F30" s="203">
        <v>149</v>
      </c>
      <c r="G30" s="204">
        <f t="shared" si="2"/>
        <v>15.503875968992247</v>
      </c>
      <c r="H30" s="203">
        <v>214133</v>
      </c>
      <c r="I30" s="203">
        <v>215713</v>
      </c>
      <c r="J30" s="204">
        <f t="shared" si="3"/>
        <v>0.73785918097630909</v>
      </c>
    </row>
    <row r="31" spans="1:10">
      <c r="A31" s="202" t="s">
        <v>95</v>
      </c>
      <c r="B31" s="203">
        <v>86</v>
      </c>
      <c r="C31" s="203">
        <v>87</v>
      </c>
      <c r="D31" s="204">
        <f t="shared" si="1"/>
        <v>1.1627906976744187</v>
      </c>
      <c r="E31" s="203">
        <v>384</v>
      </c>
      <c r="F31" s="203">
        <v>401</v>
      </c>
      <c r="G31" s="204">
        <f t="shared" si="2"/>
        <v>4.4270833333333339</v>
      </c>
      <c r="H31" s="203">
        <v>661448</v>
      </c>
      <c r="I31" s="203">
        <v>599931</v>
      </c>
      <c r="J31" s="204">
        <f t="shared" si="3"/>
        <v>-9.3003531645722717</v>
      </c>
    </row>
    <row r="32" spans="1:10">
      <c r="A32" s="202" t="s">
        <v>96</v>
      </c>
      <c r="B32" s="203">
        <v>46</v>
      </c>
      <c r="C32" s="203">
        <v>41</v>
      </c>
      <c r="D32" s="204">
        <f t="shared" si="1"/>
        <v>-10.869565217391305</v>
      </c>
      <c r="E32" s="203">
        <v>155</v>
      </c>
      <c r="F32" s="203">
        <v>150</v>
      </c>
      <c r="G32" s="204">
        <f t="shared" si="2"/>
        <v>-3.225806451612903</v>
      </c>
      <c r="H32" s="13">
        <v>164336</v>
      </c>
      <c r="I32" s="203">
        <v>145747</v>
      </c>
      <c r="J32" s="13" t="s">
        <v>116</v>
      </c>
    </row>
    <row r="33" spans="1:10">
      <c r="A33" s="202" t="s">
        <v>97</v>
      </c>
      <c r="B33" s="13">
        <v>37</v>
      </c>
      <c r="C33" s="13">
        <v>33</v>
      </c>
      <c r="D33" s="204">
        <f t="shared" si="1"/>
        <v>-10.810810810810811</v>
      </c>
      <c r="E33" s="13">
        <v>114</v>
      </c>
      <c r="F33" s="13">
        <v>113</v>
      </c>
      <c r="G33" s="204">
        <f t="shared" si="2"/>
        <v>-0.8771929824561403</v>
      </c>
      <c r="H33" s="13">
        <v>193514</v>
      </c>
      <c r="I33" s="13">
        <v>178344</v>
      </c>
      <c r="J33" s="204">
        <f t="shared" si="3"/>
        <v>-7.8392261025042114</v>
      </c>
    </row>
    <row r="34" spans="1:10">
      <c r="A34" s="202" t="s">
        <v>98</v>
      </c>
      <c r="B34" s="203">
        <v>44</v>
      </c>
      <c r="C34" s="203">
        <v>42</v>
      </c>
      <c r="D34" s="204">
        <f t="shared" si="1"/>
        <v>-4.5454545454545459</v>
      </c>
      <c r="E34" s="203">
        <v>108</v>
      </c>
      <c r="F34" s="203">
        <v>133</v>
      </c>
      <c r="G34" s="204">
        <f t="shared" si="2"/>
        <v>23.148148148148149</v>
      </c>
      <c r="H34" s="13">
        <v>200641</v>
      </c>
      <c r="I34" s="203">
        <v>193399</v>
      </c>
      <c r="J34" s="13" t="s">
        <v>116</v>
      </c>
    </row>
    <row r="35" spans="1:10">
      <c r="A35" s="207" t="s">
        <v>99</v>
      </c>
      <c r="B35" s="69">
        <f>SUM(B36:B43)</f>
        <v>2253</v>
      </c>
      <c r="C35" s="69">
        <f t="shared" ref="C35:I35" si="5">SUM(C36:C43)</f>
        <v>2199</v>
      </c>
      <c r="D35" s="206">
        <f t="shared" si="1"/>
        <v>-2.3968042609853528</v>
      </c>
      <c r="E35" s="69">
        <f t="shared" si="5"/>
        <v>13005</v>
      </c>
      <c r="F35" s="69">
        <f t="shared" si="5"/>
        <v>12552</v>
      </c>
      <c r="G35" s="206">
        <f t="shared" si="2"/>
        <v>-3.4832756632064585</v>
      </c>
      <c r="H35" s="69">
        <f t="shared" si="5"/>
        <v>20376142</v>
      </c>
      <c r="I35" s="69">
        <f t="shared" si="5"/>
        <v>21444810</v>
      </c>
      <c r="J35" s="206">
        <f t="shared" si="3"/>
        <v>5.2447023582776362</v>
      </c>
    </row>
    <row r="36" spans="1:10">
      <c r="A36" s="208" t="s">
        <v>100</v>
      </c>
      <c r="B36" s="203">
        <v>868</v>
      </c>
      <c r="C36" s="203">
        <v>845</v>
      </c>
      <c r="D36" s="204">
        <f t="shared" si="1"/>
        <v>-2.6497695852534564</v>
      </c>
      <c r="E36" s="203">
        <v>5919</v>
      </c>
      <c r="F36" s="203">
        <v>5675</v>
      </c>
      <c r="G36" s="204">
        <f t="shared" si="2"/>
        <v>-4.1223179591147154</v>
      </c>
      <c r="H36" s="203">
        <v>9532053</v>
      </c>
      <c r="I36" s="203">
        <v>10332652</v>
      </c>
      <c r="J36" s="204">
        <f t="shared" si="3"/>
        <v>8.3990196025976775</v>
      </c>
    </row>
    <row r="37" spans="1:10">
      <c r="A37" s="202" t="s">
        <v>101</v>
      </c>
      <c r="B37" s="203">
        <v>314</v>
      </c>
      <c r="C37" s="203">
        <v>314</v>
      </c>
      <c r="D37" s="204">
        <f t="shared" si="1"/>
        <v>0</v>
      </c>
      <c r="E37" s="203">
        <v>1738</v>
      </c>
      <c r="F37" s="203">
        <v>1836</v>
      </c>
      <c r="G37" s="204">
        <f t="shared" si="2"/>
        <v>5.6386651323360182</v>
      </c>
      <c r="H37" s="203">
        <v>3201404</v>
      </c>
      <c r="I37" s="203">
        <v>3341721</v>
      </c>
      <c r="J37" s="204">
        <f t="shared" si="3"/>
        <v>4.3829832161139306</v>
      </c>
    </row>
    <row r="38" spans="1:10">
      <c r="A38" s="202" t="s">
        <v>102</v>
      </c>
      <c r="B38" s="203">
        <v>394</v>
      </c>
      <c r="C38" s="203">
        <v>390</v>
      </c>
      <c r="D38" s="204">
        <f t="shared" si="1"/>
        <v>-1.015228426395939</v>
      </c>
      <c r="E38" s="203">
        <v>2128</v>
      </c>
      <c r="F38" s="203">
        <v>1991</v>
      </c>
      <c r="G38" s="204">
        <f t="shared" si="2"/>
        <v>-6.4379699248120303</v>
      </c>
      <c r="H38" s="203">
        <v>3404617</v>
      </c>
      <c r="I38" s="203">
        <v>3488253</v>
      </c>
      <c r="J38" s="204">
        <f t="shared" si="3"/>
        <v>2.4565465072870163</v>
      </c>
    </row>
    <row r="39" spans="1:10">
      <c r="A39" s="202" t="s">
        <v>103</v>
      </c>
      <c r="B39" s="203">
        <v>229</v>
      </c>
      <c r="C39" s="203">
        <v>220</v>
      </c>
      <c r="D39" s="204">
        <f t="shared" si="1"/>
        <v>-3.9301310043668125</v>
      </c>
      <c r="E39" s="203">
        <v>1154</v>
      </c>
      <c r="F39" s="203">
        <v>1083</v>
      </c>
      <c r="G39" s="204">
        <f t="shared" si="2"/>
        <v>-6.1525129982668982</v>
      </c>
      <c r="H39" s="203">
        <v>1404544</v>
      </c>
      <c r="I39" s="203">
        <v>1486543</v>
      </c>
      <c r="J39" s="204">
        <f t="shared" si="3"/>
        <v>5.8381225508065251</v>
      </c>
    </row>
    <row r="40" spans="1:10">
      <c r="A40" s="202" t="s">
        <v>104</v>
      </c>
      <c r="B40" s="203">
        <v>162</v>
      </c>
      <c r="C40" s="203">
        <v>147</v>
      </c>
      <c r="D40" s="204">
        <f t="shared" si="1"/>
        <v>-9.2592592592592595</v>
      </c>
      <c r="E40" s="203">
        <v>728</v>
      </c>
      <c r="F40" s="203">
        <v>631</v>
      </c>
      <c r="G40" s="204">
        <f t="shared" si="2"/>
        <v>-13.324175824175825</v>
      </c>
      <c r="H40" s="203">
        <v>981704</v>
      </c>
      <c r="I40" s="203">
        <v>1011775</v>
      </c>
      <c r="J40" s="204">
        <f t="shared" si="3"/>
        <v>3.0631432692542764</v>
      </c>
    </row>
    <row r="41" spans="1:10">
      <c r="A41" s="202" t="s">
        <v>105</v>
      </c>
      <c r="B41" s="203">
        <v>87</v>
      </c>
      <c r="C41" s="203">
        <v>85</v>
      </c>
      <c r="D41" s="204">
        <f t="shared" si="1"/>
        <v>-2.2988505747126435</v>
      </c>
      <c r="E41" s="203">
        <v>406</v>
      </c>
      <c r="F41" s="203">
        <v>392</v>
      </c>
      <c r="G41" s="204">
        <f t="shared" si="2"/>
        <v>-3.4482758620689653</v>
      </c>
      <c r="H41" s="203">
        <v>531493</v>
      </c>
      <c r="I41" s="203">
        <v>475024</v>
      </c>
      <c r="J41" s="204">
        <f t="shared" si="3"/>
        <v>-10.624599006948351</v>
      </c>
    </row>
    <row r="42" spans="1:10">
      <c r="A42" s="202" t="s">
        <v>106</v>
      </c>
      <c r="B42" s="203">
        <v>139</v>
      </c>
      <c r="C42" s="203">
        <v>135</v>
      </c>
      <c r="D42" s="204">
        <f t="shared" si="1"/>
        <v>-2.877697841726619</v>
      </c>
      <c r="E42" s="203">
        <v>645</v>
      </c>
      <c r="F42" s="203">
        <v>652</v>
      </c>
      <c r="G42" s="204">
        <f t="shared" si="2"/>
        <v>1.0852713178294573</v>
      </c>
      <c r="H42" s="203">
        <v>960658</v>
      </c>
      <c r="I42" s="203">
        <v>933087</v>
      </c>
      <c r="J42" s="204">
        <f t="shared" si="3"/>
        <v>-2.8700120125996973</v>
      </c>
    </row>
    <row r="43" spans="1:10">
      <c r="A43" s="202" t="s">
        <v>107</v>
      </c>
      <c r="B43" s="203">
        <v>60</v>
      </c>
      <c r="C43" s="203">
        <v>63</v>
      </c>
      <c r="D43" s="204">
        <f t="shared" si="1"/>
        <v>5</v>
      </c>
      <c r="E43" s="203">
        <v>287</v>
      </c>
      <c r="F43" s="203">
        <v>292</v>
      </c>
      <c r="G43" s="204">
        <f t="shared" si="2"/>
        <v>1.7421602787456445</v>
      </c>
      <c r="H43" s="203">
        <v>359669</v>
      </c>
      <c r="I43" s="203">
        <v>375755</v>
      </c>
      <c r="J43" s="204">
        <f t="shared" si="3"/>
        <v>4.4724454985000097</v>
      </c>
    </row>
    <row r="44" spans="1:10">
      <c r="A44" s="207" t="s">
        <v>108</v>
      </c>
      <c r="B44" s="69">
        <f>SUM(B45:B49)</f>
        <v>3131</v>
      </c>
      <c r="C44" s="69">
        <f>SUM(C45:C49)</f>
        <v>3038</v>
      </c>
      <c r="D44" s="206">
        <f t="shared" si="1"/>
        <v>-2.9702970297029703</v>
      </c>
      <c r="E44" s="69">
        <f>SUM(E45:E49)</f>
        <v>17282</v>
      </c>
      <c r="F44" s="69">
        <f>SUM(F45:F49)</f>
        <v>16692</v>
      </c>
      <c r="G44" s="206">
        <f t="shared" si="2"/>
        <v>-3.4139567179724573</v>
      </c>
      <c r="H44" s="69">
        <f>SUM(H45:H49)</f>
        <v>27922616</v>
      </c>
      <c r="I44" s="69">
        <f>SUM(I45:I49)</f>
        <v>28686299</v>
      </c>
      <c r="J44" s="206">
        <f t="shared" si="3"/>
        <v>2.7349980388656996</v>
      </c>
    </row>
    <row r="45" spans="1:10">
      <c r="A45" s="202" t="s">
        <v>109</v>
      </c>
      <c r="B45" s="203">
        <v>1478</v>
      </c>
      <c r="C45" s="203">
        <v>1443</v>
      </c>
      <c r="D45" s="204">
        <f t="shared" si="1"/>
        <v>-2.3680649526387008</v>
      </c>
      <c r="E45" s="203">
        <v>7843</v>
      </c>
      <c r="F45" s="203">
        <v>7775</v>
      </c>
      <c r="G45" s="204">
        <f t="shared" si="2"/>
        <v>-0.86701517276552342</v>
      </c>
      <c r="H45" s="203">
        <v>12483997</v>
      </c>
      <c r="I45" s="203">
        <v>12852083</v>
      </c>
      <c r="J45" s="204">
        <f t="shared" si="3"/>
        <v>2.9484627399381784</v>
      </c>
    </row>
    <row r="46" spans="1:10">
      <c r="A46" s="202" t="s">
        <v>110</v>
      </c>
      <c r="B46" s="203">
        <v>1202</v>
      </c>
      <c r="C46" s="203">
        <v>1164</v>
      </c>
      <c r="D46" s="204">
        <f t="shared" si="1"/>
        <v>-3.1613976705490847</v>
      </c>
      <c r="E46" s="203">
        <v>6818</v>
      </c>
      <c r="F46" s="203">
        <v>6411</v>
      </c>
      <c r="G46" s="204">
        <f t="shared" si="2"/>
        <v>-5.9694925198005278</v>
      </c>
      <c r="H46" s="203">
        <v>11562736</v>
      </c>
      <c r="I46" s="203">
        <v>11446848</v>
      </c>
      <c r="J46" s="204">
        <f t="shared" si="3"/>
        <v>-1.0022541377750041</v>
      </c>
    </row>
    <row r="47" spans="1:10">
      <c r="A47" s="202" t="s">
        <v>111</v>
      </c>
      <c r="B47" s="203">
        <v>106</v>
      </c>
      <c r="C47" s="203">
        <v>103</v>
      </c>
      <c r="D47" s="204">
        <f t="shared" si="1"/>
        <v>-2.8301886792452833</v>
      </c>
      <c r="E47" s="203">
        <v>926</v>
      </c>
      <c r="F47" s="203">
        <v>1003</v>
      </c>
      <c r="G47" s="204">
        <f t="shared" si="2"/>
        <v>8.3153347732181437</v>
      </c>
      <c r="H47" s="203">
        <v>1881058</v>
      </c>
      <c r="I47" s="203">
        <v>2114827</v>
      </c>
      <c r="J47" s="204">
        <f t="shared" si="3"/>
        <v>12.427527487190719</v>
      </c>
    </row>
    <row r="48" spans="1:10">
      <c r="A48" s="202" t="s">
        <v>112</v>
      </c>
      <c r="B48" s="203">
        <v>192</v>
      </c>
      <c r="C48" s="203">
        <v>182</v>
      </c>
      <c r="D48" s="204">
        <f t="shared" si="1"/>
        <v>-5.2083333333333339</v>
      </c>
      <c r="E48" s="203">
        <v>949</v>
      </c>
      <c r="F48" s="203">
        <v>870</v>
      </c>
      <c r="G48" s="204">
        <f t="shared" si="2"/>
        <v>-8.324552160168599</v>
      </c>
      <c r="H48" s="203">
        <v>1225877</v>
      </c>
      <c r="I48" s="203">
        <v>1341405</v>
      </c>
      <c r="J48" s="204">
        <f t="shared" si="3"/>
        <v>9.4241102492338129</v>
      </c>
    </row>
    <row r="49" spans="1:10">
      <c r="A49" s="200" t="s">
        <v>113</v>
      </c>
      <c r="B49" s="124">
        <v>153</v>
      </c>
      <c r="C49" s="124">
        <v>146</v>
      </c>
      <c r="D49" s="201">
        <f t="shared" si="1"/>
        <v>-4.5751633986928102</v>
      </c>
      <c r="E49" s="124">
        <v>746</v>
      </c>
      <c r="F49" s="124">
        <v>633</v>
      </c>
      <c r="G49" s="201">
        <f t="shared" si="2"/>
        <v>-15.147453083109919</v>
      </c>
      <c r="H49" s="124">
        <v>768948</v>
      </c>
      <c r="I49" s="124">
        <v>931136</v>
      </c>
      <c r="J49" s="201">
        <f t="shared" si="3"/>
        <v>21.092193490327045</v>
      </c>
    </row>
    <row r="50" spans="1:10">
      <c r="A50" s="193" t="s">
        <v>114</v>
      </c>
    </row>
  </sheetData>
  <mergeCells count="4">
    <mergeCell ref="A5:A6"/>
    <mergeCell ref="B5:D5"/>
    <mergeCell ref="E5:G5"/>
    <mergeCell ref="H5:J5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目次</vt:lpstr>
      <vt:lpstr>表１</vt:lpstr>
      <vt:lpstr>表２</vt:lpstr>
      <vt:lpstr>表3</vt:lpstr>
      <vt:lpstr>表４</vt:lpstr>
      <vt:lpstr>表５</vt:lpstr>
      <vt:lpstr>表6</vt:lpstr>
      <vt:lpstr>表７(卸売）</vt:lpstr>
      <vt:lpstr>表８(小売)</vt:lpstr>
      <vt:lpstr>表9</vt:lpstr>
      <vt:lpstr>表10</vt:lpstr>
      <vt:lpstr>表11</vt:lpstr>
      <vt:lpstr>表12</vt:lpstr>
      <vt:lpstr>表13</vt:lpstr>
      <vt:lpstr>表14（町字別）</vt:lpstr>
      <vt:lpstr>表15（地区別）</vt:lpstr>
      <vt:lpstr>表13!Print_Titles</vt:lpstr>
      <vt:lpstr>'表14（町字別）'!Print_Titles</vt:lpstr>
      <vt:lpstr>'表15（地区別）'!Print_Titles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山形市役所</dc:creator>
  <cp:lastModifiedBy>toshiba-user</cp:lastModifiedBy>
  <cp:lastPrinted>2019-04-10T04:29:19Z</cp:lastPrinted>
  <dcterms:created xsi:type="dcterms:W3CDTF">2007-01-10T00:37:46Z</dcterms:created>
  <dcterms:modified xsi:type="dcterms:W3CDTF">2019-04-10T09:36:08Z</dcterms:modified>
</cp:coreProperties>
</file>