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04" activeTab="0"/>
  </bookViews>
  <sheets>
    <sheet name="INDEX" sheetId="1" r:id="rId1"/>
    <sheet name="表1" sheetId="2" r:id="rId2"/>
    <sheet name="表2,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,10" sheetId="9" r:id="rId9"/>
    <sheet name="表11" sheetId="10" r:id="rId10"/>
    <sheet name="表12,13" sheetId="11" r:id="rId11"/>
    <sheet name="表14" sheetId="12" r:id="rId12"/>
    <sheet name="表15,16,17" sheetId="13" r:id="rId13"/>
    <sheet name="表18,19" sheetId="14" r:id="rId14"/>
    <sheet name="表20" sheetId="15" r:id="rId15"/>
    <sheet name="表21" sheetId="16" r:id="rId16"/>
    <sheet name="表22" sheetId="17" r:id="rId17"/>
    <sheet name="表23" sheetId="18" r:id="rId18"/>
  </sheets>
  <definedNames>
    <definedName name="_xlnm._FilterDatabase" localSheetId="16" hidden="1">'表22'!$A$5:$F$94</definedName>
    <definedName name="_xlfn.COUNTIFS" hidden="1">#NAME?</definedName>
    <definedName name="_xlfn.SUMIFS" hidden="1">#NAME?</definedName>
    <definedName name="_xlnm.Print_Titles" localSheetId="16">'表22'!$1:$5</definedName>
  </definedNames>
  <calcPr fullCalcOnLoad="1"/>
</workbook>
</file>

<file path=xl/sharedStrings.xml><?xml version="1.0" encoding="utf-8"?>
<sst xmlns="http://schemas.openxmlformats.org/spreadsheetml/2006/main" count="1552" uniqueCount="491">
  <si>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</si>
  <si>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</si>
  <si>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</si>
  <si>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</si>
  <si>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</si>
  <si>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</si>
  <si>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</si>
  <si>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</si>
  <si>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</si>
  <si>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</si>
  <si>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</si>
  <si>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</si>
  <si>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</si>
  <si>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</si>
  <si>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</si>
  <si>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</si>
  <si>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</si>
  <si>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</si>
  <si>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</si>
  <si>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</si>
  <si>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</si>
  <si>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０９</t>
  </si>
  <si>
    <t>１０</t>
  </si>
  <si>
    <t>１１</t>
  </si>
  <si>
    <t>総数</t>
  </si>
  <si>
    <t>従業者４人以上の事業所</t>
  </si>
  <si>
    <t>年次</t>
  </si>
  <si>
    <t>従業者数４人以上の事業所</t>
  </si>
  <si>
    <t>会社</t>
  </si>
  <si>
    <t>その他の法人</t>
  </si>
  <si>
    <t>個人</t>
  </si>
  <si>
    <t>３人
以下</t>
  </si>
  <si>
    <t>４～
９人</t>
  </si>
  <si>
    <t>事業所数</t>
  </si>
  <si>
    <t>男</t>
  </si>
  <si>
    <t>女</t>
  </si>
  <si>
    <t>総額</t>
  </si>
  <si>
    <t>製造品</t>
  </si>
  <si>
    <t>半製品/仕掛品</t>
  </si>
  <si>
    <t>原材料/燃料</t>
  </si>
  <si>
    <t>合計</t>
  </si>
  <si>
    <t>上水道</t>
  </si>
  <si>
    <t>井戸水</t>
  </si>
  <si>
    <t>回収水</t>
  </si>
  <si>
    <t>その他</t>
  </si>
  <si>
    <t>ボイラ用水</t>
  </si>
  <si>
    <t>原料用水</t>
  </si>
  <si>
    <t>敷地面積</t>
  </si>
  <si>
    <t>（面積：㎡）</t>
  </si>
  <si>
    <t>事業所数</t>
  </si>
  <si>
    <t>総額　</t>
  </si>
  <si>
    <t>区　分</t>
  </si>
  <si>
    <t>県</t>
  </si>
  <si>
    <t>村山地区</t>
  </si>
  <si>
    <t>市</t>
  </si>
  <si>
    <t>市／県</t>
  </si>
  <si>
    <t>従業者数</t>
  </si>
  <si>
    <t>製造品出荷額等</t>
  </si>
  <si>
    <t>付加価値額</t>
  </si>
  <si>
    <t>（従業者４人以上）</t>
  </si>
  <si>
    <t>（従業者３０人以上）</t>
  </si>
  <si>
    <t>人</t>
  </si>
  <si>
    <t>万円</t>
  </si>
  <si>
    <t>その他の　法人</t>
  </si>
  <si>
    <t>４～９人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</si>
  <si>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</si>
  <si>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</si>
  <si>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</si>
  <si>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</si>
  <si>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</si>
  <si>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</si>
  <si>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</si>
  <si>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加工賃収入額</t>
  </si>
  <si>
    <t>その他収入額</t>
  </si>
  <si>
    <t>くず・廃物の　出荷額</t>
  </si>
  <si>
    <t>製造品出荷額</t>
  </si>
  <si>
    <t>荒楯町全域</t>
  </si>
  <si>
    <t>五日町</t>
  </si>
  <si>
    <t>上町全域</t>
  </si>
  <si>
    <t>円応寺町</t>
  </si>
  <si>
    <t>春日町</t>
  </si>
  <si>
    <t>北山形全域</t>
  </si>
  <si>
    <t>木の実町</t>
  </si>
  <si>
    <t>清住町全域</t>
  </si>
  <si>
    <t>小姓町</t>
  </si>
  <si>
    <t>小白川町全域</t>
  </si>
  <si>
    <t>下条町全域</t>
  </si>
  <si>
    <t>城北町全域</t>
  </si>
  <si>
    <t>城西町全域</t>
  </si>
  <si>
    <t>諏訪町全域</t>
  </si>
  <si>
    <t>鉄砲町全域</t>
  </si>
  <si>
    <t>十日町全域</t>
  </si>
  <si>
    <t>七日町全域</t>
  </si>
  <si>
    <t>南栄町全域</t>
  </si>
  <si>
    <t>錦町</t>
  </si>
  <si>
    <t>西田全域</t>
  </si>
  <si>
    <t>旅篭町全域</t>
  </si>
  <si>
    <t>東原町全域</t>
  </si>
  <si>
    <t>本町全域</t>
  </si>
  <si>
    <t>馬見ヶ崎全域</t>
  </si>
  <si>
    <t>三日町全域</t>
  </si>
  <si>
    <t>緑町全域</t>
  </si>
  <si>
    <t>六日町</t>
  </si>
  <si>
    <t>薬師町全域</t>
  </si>
  <si>
    <t>八日町全域</t>
  </si>
  <si>
    <t>若葉町</t>
  </si>
  <si>
    <t>従業者数</t>
  </si>
  <si>
    <t>西部工業団地</t>
  </si>
  <si>
    <t>蔵王産業団地</t>
  </si>
  <si>
    <t>立谷川工業団地</t>
  </si>
  <si>
    <t>（人）</t>
  </si>
  <si>
    <t>（万円）</t>
  </si>
  <si>
    <t>構成比</t>
  </si>
  <si>
    <t>（％）</t>
  </si>
  <si>
    <t>構成比（％）</t>
  </si>
  <si>
    <t>H20</t>
  </si>
  <si>
    <t>うち常用労働者数</t>
  </si>
  <si>
    <t>製造品出荷額等に対する原材料使用額等の割合</t>
  </si>
  <si>
    <t>（％）</t>
  </si>
  <si>
    <t>総額</t>
  </si>
  <si>
    <t>食料</t>
  </si>
  <si>
    <t>飲料等</t>
  </si>
  <si>
    <t>繊維</t>
  </si>
  <si>
    <t>木材</t>
  </si>
  <si>
    <t>家具</t>
  </si>
  <si>
    <t>紙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</si>
  <si>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</si>
  <si>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</si>
  <si>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</si>
  <si>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</si>
  <si>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</si>
  <si>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</si>
  <si>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</si>
  <si>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</si>
  <si>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</si>
  <si>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</si>
  <si>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</si>
  <si>
    <t>生産用</t>
  </si>
  <si>
    <t>業務用</t>
  </si>
  <si>
    <t>電子</t>
  </si>
  <si>
    <t>電機</t>
  </si>
  <si>
    <t>情報</t>
  </si>
  <si>
    <t>輸送</t>
  </si>
  <si>
    <t>その他　</t>
  </si>
  <si>
    <t>区 　 分</t>
  </si>
  <si>
    <t>全　事　業　所</t>
  </si>
  <si>
    <r>
      <rPr>
        <sz val="10"/>
        <rFont val="ＭＳ Ｐゴシック"/>
        <family val="3"/>
      </rPr>
      <t>総数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（４人以上）</t>
    </r>
  </si>
  <si>
    <t>１０～
１９人</t>
  </si>
  <si>
    <t>２０～
２９人</t>
  </si>
  <si>
    <t>３０～
４９人</t>
  </si>
  <si>
    <t>５０～
９９人</t>
  </si>
  <si>
    <t>１００～
１９９人</t>
  </si>
  <si>
    <t>３００人
以上</t>
  </si>
  <si>
    <t>従業者３０人未満</t>
  </si>
  <si>
    <t>従業者３０人以上</t>
  </si>
  <si>
    <t>従業者３０人以上</t>
  </si>
  <si>
    <t>従業者４～２９人</t>
  </si>
  <si>
    <t>従業者４～２９人</t>
  </si>
  <si>
    <t>現金給与総額</t>
  </si>
  <si>
    <t>事業
所数</t>
  </si>
  <si>
    <t>１０～
１９人</t>
  </si>
  <si>
    <t>２０～
２９人</t>
  </si>
  <si>
    <t>３０～
４９人</t>
  </si>
  <si>
    <t>５０～
９９人</t>
  </si>
  <si>
    <t>１００～
１９９人</t>
  </si>
  <si>
    <t>２００～
２９９人</t>
  </si>
  <si>
    <t>４～２９人</t>
  </si>
  <si>
    <t>３０人以上</t>
  </si>
  <si>
    <t>１人当たり現金給与総額</t>
  </si>
  <si>
    <t>（数量単位：㎥）</t>
  </si>
  <si>
    <t>冷却用水
温調用水</t>
  </si>
  <si>
    <t>従業者規模別事業所数</t>
  </si>
  <si>
    <t>従業者３０人以上の事業所</t>
  </si>
  <si>
    <t>市/村山地区</t>
  </si>
  <si>
    <t>市/県</t>
  </si>
  <si>
    <t>　　　　　　　（従業者４人以上の事業所）</t>
  </si>
  <si>
    <t>　　　　製造品出荷額等　（万円）</t>
  </si>
  <si>
    <t>　　　　製造品出荷額等　（万円）</t>
  </si>
  <si>
    <t>　　　従　業　者　数　　（人）</t>
  </si>
  <si>
    <t>原材料使用額等　（万円）</t>
  </si>
  <si>
    <t>　　　　　在　庫　額　　（万円）</t>
  </si>
  <si>
    <t>　　　対前年増減率　（％）</t>
  </si>
  <si>
    <t>　　　　現金給与総額　（万円）</t>
  </si>
  <si>
    <t>　　　　付加価値額　（万円）</t>
  </si>
  <si>
    <t>　　　従業者数　（人）</t>
  </si>
  <si>
    <t>　　　　　製造品出荷額等　（万円）</t>
  </si>
  <si>
    <t>従   業   者    数</t>
  </si>
  <si>
    <t>製  造  品  出  荷  額  等</t>
  </si>
  <si>
    <t>付     加</t>
  </si>
  <si>
    <t>現金給与</t>
  </si>
  <si>
    <t>計</t>
  </si>
  <si>
    <t>加  工  賃
収　入　額</t>
  </si>
  <si>
    <t>生 産 額</t>
  </si>
  <si>
    <t>価 値 額</t>
  </si>
  <si>
    <t>合計</t>
  </si>
  <si>
    <t>出向･派遣受入者</t>
  </si>
  <si>
    <t>総      額</t>
  </si>
  <si>
    <t>使用額等</t>
  </si>
  <si>
    <t>計</t>
  </si>
  <si>
    <t>男</t>
  </si>
  <si>
    <t>女</t>
  </si>
  <si>
    <t>(30人以上)</t>
  </si>
  <si>
    <t>粗付加価値額</t>
  </si>
  <si>
    <t>人</t>
  </si>
  <si>
    <t>万円</t>
  </si>
  <si>
    <t>原 材 料</t>
  </si>
  <si>
    <t xml:space="preserve"> 産業中分類別</t>
  </si>
  <si>
    <t>従業者29人以下</t>
  </si>
  <si>
    <t>そ　の　他
収　入　額</t>
  </si>
  <si>
    <t>くず・廃物
の 出荷額</t>
  </si>
  <si>
    <t>従　　業　　者　　数</t>
  </si>
  <si>
    <t>現金給与
総　　　額</t>
  </si>
  <si>
    <t>原 材 料
使用額等</t>
  </si>
  <si>
    <t>製 造 品
出荷額等</t>
  </si>
  <si>
    <t>従業者４人以上の事業所</t>
  </si>
  <si>
    <t>１事業所当たり</t>
  </si>
  <si>
    <t>１従業者当たり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</si>
  <si>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</si>
  <si>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</si>
  <si>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</si>
  <si>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</si>
  <si>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</si>
  <si>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</si>
  <si>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</si>
  <si>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</si>
  <si>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</si>
  <si>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</si>
  <si>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</si>
  <si>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</si>
  <si>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</si>
  <si>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</si>
  <si>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</si>
  <si>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</si>
  <si>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</si>
  <si>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</si>
  <si>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</si>
  <si>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</si>
  <si>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</si>
  <si>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</si>
  <si>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</si>
  <si>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</si>
  <si>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</si>
  <si>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</si>
  <si>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</si>
  <si>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</si>
  <si>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</si>
  <si>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</si>
  <si>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</si>
  <si>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</si>
  <si>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</si>
  <si>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</si>
  <si>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</si>
  <si>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</si>
  <si>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庄 内 町</t>
  </si>
  <si>
    <t>総       数</t>
  </si>
  <si>
    <t>三 川 町</t>
  </si>
  <si>
    <t>遊 佐 町</t>
  </si>
  <si>
    <t>地    域
市町村別</t>
  </si>
  <si>
    <t>従業者29人以下
粗付加価値額</t>
  </si>
  <si>
    <t>付加価値額</t>
  </si>
  <si>
    <t>表</t>
  </si>
  <si>
    <t>内　　　容</t>
  </si>
  <si>
    <t>製  造  品         出  荷  額　　　　　</t>
  </si>
  <si>
    <t>　   総        数</t>
  </si>
  <si>
    <t>従業者規模別従業者１人当たり現金給与額（従業者４人以上の事業所）</t>
  </si>
  <si>
    <t>産業中分類別統計表（従業者４人以上の事業所）</t>
  </si>
  <si>
    <t>地域・市町村別統計表（従業者４人以上の事業所）</t>
  </si>
  <si>
    <t>従業者規模別現金給与総額（従業者４人以上の事業所）</t>
  </si>
  <si>
    <t>業種別付加価値額</t>
  </si>
  <si>
    <t>水源別１日当たり用水量（従業者３０人以上事業所）</t>
  </si>
  <si>
    <t>用途別１日当たり用水量（従業者３０人以上の事業所）</t>
  </si>
  <si>
    <t>工業用地（従業者３０人以上の事業所）</t>
  </si>
  <si>
    <t>業種別現金給与総額、従業者１人当たり現金給与総額（従業者４人以上の事業所）</t>
  </si>
  <si>
    <t>県・市の比較（事業所数、従業者数、製造品出荷額等、付加価値額）</t>
  </si>
  <si>
    <t>従業者規模別事業所数</t>
  </si>
  <si>
    <t>経営組織別事業所数</t>
  </si>
  <si>
    <t>男女別従業者数</t>
  </si>
  <si>
    <t>業種別製造品出荷額等</t>
  </si>
  <si>
    <t>製造品出荷額等</t>
  </si>
  <si>
    <t>業種別原材料使用額等</t>
  </si>
  <si>
    <t>原材料使用額等（従業者４人以上の事業所）</t>
  </si>
  <si>
    <t>在庫額（従業者３０人以上の事業所）</t>
  </si>
  <si>
    <t>H23</t>
  </si>
  <si>
    <t>H24</t>
  </si>
  <si>
    <t>町丁区</t>
  </si>
  <si>
    <t>鈴川</t>
  </si>
  <si>
    <t>鈴川町</t>
  </si>
  <si>
    <t>その他の鈴川</t>
  </si>
  <si>
    <t>千歳</t>
  </si>
  <si>
    <t>飯塚</t>
  </si>
  <si>
    <t>椹沢</t>
  </si>
  <si>
    <t>出羽</t>
  </si>
  <si>
    <t>漆山</t>
  </si>
  <si>
    <t>その他の出羽</t>
  </si>
  <si>
    <t>金井</t>
  </si>
  <si>
    <t>楯山</t>
  </si>
  <si>
    <t>十文字</t>
  </si>
  <si>
    <t>その他の楯山</t>
  </si>
  <si>
    <t>滝山</t>
  </si>
  <si>
    <t>東沢</t>
  </si>
  <si>
    <t>高瀬</t>
  </si>
  <si>
    <t>大郷</t>
  </si>
  <si>
    <t>南沼原</t>
  </si>
  <si>
    <t>明治</t>
  </si>
  <si>
    <t>南山形</t>
  </si>
  <si>
    <t>大曽根</t>
  </si>
  <si>
    <t>山寺</t>
  </si>
  <si>
    <t>蔵王</t>
  </si>
  <si>
    <t>蔵王上野、蔵王成沢、蔵王半郷</t>
  </si>
  <si>
    <t>その他の蔵王</t>
  </si>
  <si>
    <t>西山形</t>
  </si>
  <si>
    <t>鋳物町</t>
  </si>
  <si>
    <t>高木</t>
  </si>
  <si>
    <t>富神台</t>
  </si>
  <si>
    <t>村木沢</t>
  </si>
  <si>
    <t>本沢</t>
  </si>
  <si>
    <t>２００～
２９９人</t>
  </si>
  <si>
    <t>業種別事業所数</t>
  </si>
  <si>
    <t xml:space="preserve">※従業者4～29人の事業所については粗付加価値額
　　 </t>
  </si>
  <si>
    <t>延べ建物面積</t>
  </si>
  <si>
    <t>製品処理用水</t>
  </si>
  <si>
    <t>建物面積</t>
  </si>
  <si>
    <t>県・市の比較（従業者規模別事業所数）</t>
  </si>
  <si>
    <r>
      <rPr>
        <b/>
        <sz val="14"/>
        <rFont val="ＭＳ Ｐゴシック"/>
        <family val="3"/>
      </rPr>
      <t>表８</t>
    </r>
    <r>
      <rPr>
        <b/>
        <sz val="12"/>
        <rFont val="ＭＳ Ｐゴシック"/>
        <family val="3"/>
      </rPr>
      <t>： 業種別原材料使用額等</t>
    </r>
  </si>
  <si>
    <t>総  数</t>
  </si>
  <si>
    <t>本庁管内</t>
  </si>
  <si>
    <t>相生町</t>
  </si>
  <si>
    <t>町丁字別統計表</t>
  </si>
  <si>
    <t>H27</t>
  </si>
  <si>
    <t>H26</t>
  </si>
  <si>
    <t>H28</t>
  </si>
  <si>
    <t>年次</t>
  </si>
  <si>
    <t>年次</t>
  </si>
  <si>
    <t>事業所数</t>
  </si>
  <si>
    <t>H25</t>
  </si>
  <si>
    <t>有給役員</t>
  </si>
  <si>
    <t>従業者</t>
  </si>
  <si>
    <t>常　用　労　働　者（B）</t>
  </si>
  <si>
    <t>常用労働者（B）</t>
  </si>
  <si>
    <t>合        計
（A） + （B） - （C)</t>
  </si>
  <si>
    <t>臨時雇用者
　（雇用期間１か月未満）</t>
  </si>
  <si>
    <t>出向・派遣送出者　（C)</t>
  </si>
  <si>
    <t>表１： 業種別事業所数</t>
  </si>
  <si>
    <r>
      <rPr>
        <b/>
        <sz val="14"/>
        <rFont val="ＭＳ Ｐゴシック"/>
        <family val="3"/>
      </rPr>
      <t>表２： 経営組織別事業所数　</t>
    </r>
  </si>
  <si>
    <r>
      <rPr>
        <b/>
        <sz val="14"/>
        <rFont val="ＭＳ Ｐゴシック"/>
        <family val="3"/>
      </rPr>
      <t>表３： 従業者規模別事業所数</t>
    </r>
  </si>
  <si>
    <r>
      <rPr>
        <b/>
        <sz val="14"/>
        <rFont val="ＭＳ Ｐゴシック"/>
        <family val="3"/>
      </rPr>
      <t>表４： 業種別従業者数</t>
    </r>
  </si>
  <si>
    <t>表５： 男女別従業者数</t>
  </si>
  <si>
    <r>
      <rPr>
        <b/>
        <sz val="14"/>
        <rFont val="ＭＳ Ｐゴシック"/>
        <family val="3"/>
      </rPr>
      <t>表６： 業種別製造品出荷額等</t>
    </r>
  </si>
  <si>
    <r>
      <rPr>
        <b/>
        <sz val="14"/>
        <rFont val="ＭＳ Ｐゴシック"/>
        <family val="3"/>
      </rPr>
      <t>表７： 製造品出荷額等</t>
    </r>
  </si>
  <si>
    <r>
      <rPr>
        <b/>
        <sz val="14"/>
        <rFont val="ＭＳ Ｐゴシック"/>
        <family val="3"/>
      </rPr>
      <t>表９： 原材料使用額等（従業者４人以上の事業所）</t>
    </r>
  </si>
  <si>
    <r>
      <rPr>
        <b/>
        <sz val="14"/>
        <rFont val="ＭＳ Ｐゴシック"/>
        <family val="3"/>
      </rPr>
      <t>表１０： 在庫額（従業者30人以上の事業所）</t>
    </r>
  </si>
  <si>
    <t>（人）</t>
  </si>
  <si>
    <r>
      <rPr>
        <b/>
        <sz val="14"/>
        <rFont val="ＭＳ Ｐゴシック"/>
        <family val="3"/>
      </rPr>
      <t>表１３： 従業者規模別従業者１人当たり現金給与額（従業者４人以上の事業所）</t>
    </r>
  </si>
  <si>
    <r>
      <rPr>
        <b/>
        <sz val="14"/>
        <rFont val="ＭＳ Ｐゴシック"/>
        <family val="3"/>
      </rPr>
      <t>表１２： 従業者規模別現金給与総額（従業者４人以上の事業所）</t>
    </r>
  </si>
  <si>
    <r>
      <rPr>
        <b/>
        <sz val="14"/>
        <rFont val="ＭＳ Ｐゴシック"/>
        <family val="3"/>
      </rPr>
      <t>表１１： 業種別現金給与総額、従業者１人当たり現金給与総額</t>
    </r>
  </si>
  <si>
    <t>　　　 （従業者４人以上の事業所）</t>
  </si>
  <si>
    <r>
      <rPr>
        <b/>
        <sz val="14"/>
        <rFont val="ＭＳ Ｐゴシック"/>
        <family val="3"/>
      </rPr>
      <t>表１５： 水源別１日当たり用水量（従業者３０人以上事業所）</t>
    </r>
  </si>
  <si>
    <r>
      <rPr>
        <b/>
        <sz val="14"/>
        <rFont val="ＭＳ Ｐゴシック"/>
        <family val="3"/>
      </rPr>
      <t>表１６： 用途別１日当たり用水量（従業者３０人以上の事業所）</t>
    </r>
  </si>
  <si>
    <r>
      <rPr>
        <b/>
        <sz val="14"/>
        <rFont val="ＭＳ Ｐゴシック"/>
        <family val="3"/>
      </rPr>
      <t>表１７： 工業用地（従業者３０人以上の事業所）</t>
    </r>
  </si>
  <si>
    <t>　※　平成23年及び平成27年調査以降、用途別１日当たり用水量は調査項目に含まれておりません。</t>
  </si>
  <si>
    <t>　※　平成23年及び平成27年調査以降、建物面積および延べ建物面積は調査項目に含まれておりません。</t>
  </si>
  <si>
    <r>
      <rPr>
        <b/>
        <sz val="14"/>
        <rFont val="ＭＳ Ｐゴシック"/>
        <family val="3"/>
      </rPr>
      <t>表１９： 県・市の比較（事業所数、従業者数、製造品出荷額等、付加価値額）</t>
    </r>
  </si>
  <si>
    <t>％</t>
  </si>
  <si>
    <r>
      <rPr>
        <b/>
        <sz val="14"/>
        <rFont val="ＭＳ Ｐゴシック"/>
        <family val="3"/>
      </rPr>
      <t>表２１：産業中分類別統計表（従業者４人以上の事業所）</t>
    </r>
  </si>
  <si>
    <r>
      <rPr>
        <b/>
        <sz val="14"/>
        <rFont val="ＭＳ Ｐゴシック"/>
        <family val="3"/>
      </rPr>
      <t>表２３：地域・市町村別統計表（従業者４人以上の事業所）</t>
    </r>
  </si>
  <si>
    <t>表２１：産業中分類別統計表（従業者４人以上の事業所）</t>
  </si>
  <si>
    <r>
      <rPr>
        <b/>
        <sz val="14"/>
        <rFont val="ＭＳ Ｐゴシック"/>
        <family val="3"/>
      </rPr>
      <t>表１４： 業種別付加価値額</t>
    </r>
  </si>
  <si>
    <t>表２２：町丁区別統計表</t>
  </si>
  <si>
    <t>〇概況</t>
  </si>
  <si>
    <t>〇統計表</t>
  </si>
  <si>
    <t>業種別従業者数</t>
  </si>
  <si>
    <t>H29</t>
  </si>
  <si>
    <t>北町一丁目</t>
  </si>
  <si>
    <t>北町二丁目</t>
  </si>
  <si>
    <t>北町三丁目</t>
  </si>
  <si>
    <t>北町四丁目</t>
  </si>
  <si>
    <t>久保田全域</t>
  </si>
  <si>
    <t>銅町一丁目</t>
  </si>
  <si>
    <t>銅町二、三丁目</t>
  </si>
  <si>
    <t>桧町一丁目</t>
  </si>
  <si>
    <t>桧町二丁目</t>
  </si>
  <si>
    <t>桧町三丁目</t>
  </si>
  <si>
    <t>桧町四丁目</t>
  </si>
  <si>
    <t>宮町一、二丁目</t>
  </si>
  <si>
    <t>宮町三丁目</t>
  </si>
  <si>
    <t>宮町四、五丁目</t>
  </si>
  <si>
    <t>やよい全域</t>
  </si>
  <si>
    <t>立谷川一丁目</t>
  </si>
  <si>
    <t>立谷川二丁目</t>
  </si>
  <si>
    <t>立谷川三丁目</t>
  </si>
  <si>
    <t>その他の立谷川</t>
  </si>
  <si>
    <t>増減数</t>
  </si>
  <si>
    <t>従業者数</t>
  </si>
  <si>
    <t>H30</t>
  </si>
  <si>
    <t>H22</t>
  </si>
  <si>
    <t>6/1現在</t>
  </si>
  <si>
    <t>前年の
１～12月</t>
  </si>
  <si>
    <t>R1</t>
  </si>
  <si>
    <t>R1</t>
  </si>
  <si>
    <t>H30年分</t>
  </si>
  <si>
    <t>調査年次</t>
  </si>
  <si>
    <t xml:space="preserve">   ※  各年6月1日現在</t>
  </si>
  <si>
    <t>各年6月1日現在</t>
  </si>
  <si>
    <t>各年１月～１２月分に対する1日当たり</t>
  </si>
  <si>
    <t>表１８： 県・市の比較（従業者規模別事業所数）（令和２年）</t>
  </si>
  <si>
    <t>R2</t>
  </si>
  <si>
    <t>R2</t>
  </si>
  <si>
    <t>H31（R1)</t>
  </si>
  <si>
    <t>H31(R1)年分</t>
  </si>
  <si>
    <t>100.0</t>
  </si>
  <si>
    <t>1.0</t>
  </si>
  <si>
    <t>89.3</t>
  </si>
  <si>
    <t>1.4</t>
  </si>
  <si>
    <t>9.3</t>
  </si>
  <si>
    <t>91.0</t>
  </si>
  <si>
    <t>93.1</t>
  </si>
  <si>
    <t>1.3</t>
  </si>
  <si>
    <t>5.6</t>
  </si>
  <si>
    <t>90.6</t>
  </si>
  <si>
    <t>1.5</t>
  </si>
  <si>
    <t>7.9</t>
  </si>
  <si>
    <t>94.6</t>
  </si>
  <si>
    <t>4.0</t>
  </si>
  <si>
    <t>－</t>
  </si>
  <si>
    <t>金額は各年次の前年１月～１２月</t>
  </si>
  <si>
    <t>H23年末</t>
  </si>
  <si>
    <t>H24年末</t>
  </si>
  <si>
    <t>H25年末</t>
  </si>
  <si>
    <t>H26年末</t>
  </si>
  <si>
    <t>H27年末</t>
  </si>
  <si>
    <t>H28年末</t>
  </si>
  <si>
    <t>H29年末</t>
  </si>
  <si>
    <t>H30年末</t>
  </si>
  <si>
    <t>R1年末</t>
  </si>
  <si>
    <t>x</t>
  </si>
  <si>
    <t>R１</t>
  </si>
  <si>
    <t>325事業所</t>
  </si>
  <si>
    <t>11,389人</t>
  </si>
  <si>
    <t>845億2282万円</t>
  </si>
  <si>
    <t>蔵王松ヶ丘一丁目</t>
  </si>
  <si>
    <t>蔵王松ヶ丘二丁目</t>
  </si>
  <si>
    <t>在庫時点</t>
  </si>
  <si>
    <t>※事業所数・従業者数は各年6月1日現在、金額は各年1月～12月分。</t>
  </si>
  <si>
    <t>基準日　H24：2/1　H23・25～H27：12/31　H28以降：6/1</t>
  </si>
  <si>
    <t>H24</t>
  </si>
  <si>
    <t>H28</t>
  </si>
  <si>
    <t>令和３年経済センサス-活動調査　製造業に関する調査結果</t>
  </si>
  <si>
    <t>増減率(%)</t>
  </si>
  <si>
    <t>2020年
工業統計調査</t>
  </si>
  <si>
    <t>令和３年
経済センサス-活動調査</t>
  </si>
  <si>
    <t>令和3年6月1日現在</t>
  </si>
  <si>
    <t>令和３年実数</t>
  </si>
  <si>
    <t>対令和２年
増減率</t>
  </si>
  <si>
    <t>R3</t>
  </si>
  <si>
    <t>対令和２年
増減率</t>
  </si>
  <si>
    <t>令和２年１～１２月分</t>
  </si>
  <si>
    <t>令和２年分実数</t>
  </si>
  <si>
    <t>対令和元年分
増減率</t>
  </si>
  <si>
    <r>
      <t>R</t>
    </r>
    <r>
      <rPr>
        <sz val="11"/>
        <rFont val="ＭＳ Ｐゴシック"/>
        <family val="3"/>
      </rPr>
      <t>3</t>
    </r>
  </si>
  <si>
    <t>R2年分</t>
  </si>
  <si>
    <t>表２０： 県・市の比較（平成２４～令和３年）</t>
  </si>
  <si>
    <t>※事業所数・従業者数は令和３年6月1日現在、金額は令和２年1～12月分。</t>
  </si>
  <si>
    <t>　　※事業所数・従業者数は令和3年6月1日現在、金額は令和2年1～12月分。</t>
  </si>
  <si>
    <t>※事業所数・従業者数は令和３年6月1日現在、金額は令和2年1～12月分。</t>
  </si>
  <si>
    <t>県・市の比較（平成２４～令和３年）</t>
  </si>
  <si>
    <t>山形市企画調整課</t>
  </si>
  <si>
    <t>　この調査結果は、総務省・経済産業省『令和３年経済センサス-活動調査』の製造業確報結果の調査票情報を
山形市が独自に集計したものです。</t>
  </si>
  <si>
    <t>事 業 所 数</t>
  </si>
  <si>
    <t>305事業所</t>
  </si>
  <si>
    <t>20事業所（減）</t>
  </si>
  <si>
    <t>2,942億8,311万円</t>
  </si>
  <si>
    <t>894億502万円</t>
  </si>
  <si>
    <t>10,682人</t>
  </si>
  <si>
    <t>707人（減）</t>
  </si>
  <si>
    <t>2,408億2,085万円</t>
  </si>
  <si>
    <t>534億6,226万円（増）</t>
  </si>
  <si>
    <t>48億8,220万円（増）</t>
  </si>
  <si>
    <t>-</t>
  </si>
  <si>
    <t>※</t>
  </si>
  <si>
    <t>※経済センサス-活動調査では、個人経営事業所は個人経営用の調査票を記入し、製造業調査票の対象外と</t>
  </si>
  <si>
    <t>なるため、組織別集計はなし。</t>
  </si>
  <si>
    <t>R2年末</t>
  </si>
  <si>
    <t>　※　平成28年～31年分、水源別１日当たり用水量のうち回収水は調査項目に含まれておりません。</t>
  </si>
  <si>
    <t>-</t>
  </si>
  <si>
    <t>無期雇用者</t>
  </si>
  <si>
    <t>有期雇用者（1年以上）</t>
  </si>
  <si>
    <t>その他の本庁管内</t>
  </si>
  <si>
    <t>x</t>
  </si>
  <si>
    <t>※R3</t>
  </si>
  <si>
    <t>※経済センサス-活動調査では、個人経営事業所は個人経営用の調査票を記入し、製造業調査票の</t>
  </si>
  <si>
    <t>対象外となります。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</si>
</sst>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[Red]\-#,##0.0"/>
    <numFmt numFmtId="179" formatCode="0_);[Red]\(0\)"/>
    <numFmt numFmtId="180" formatCode="0.0%"/>
    <numFmt numFmtId="181" formatCode="#,##0;&quot;△ &quot;#,##0"/>
    <numFmt numFmtId="182" formatCode="#,##0.0;&quot;△ &quot;#,##0.0"/>
    <numFmt numFmtId="183" formatCode="0.0;&quot;△ &quot;0.0"/>
    <numFmt numFmtId="184" formatCode="#,##0;[Red]#,##0"/>
    <numFmt numFmtId="185" formatCode="0;&quot;△ &quot;0"/>
    <numFmt numFmtId="186" formatCode="0.0_ ;[Red]\-0.0\ "/>
    <numFmt numFmtId="187" formatCode="#,##0.0_);\(#,##0.0\)"/>
    <numFmt numFmtId="188" formatCode="0.00_);[Red]\(0.00\)"/>
    <numFmt numFmtId="189" formatCode="0.000_);[Red]\(0.000\)"/>
    <numFmt numFmtId="190" formatCode="0.0;[Red]0.0"/>
    <numFmt numFmtId="191" formatCode="0.0_);\(0.0\)"/>
    <numFmt numFmtId="192" formatCode="#,##0.0_ ;[Red]\-#,##0.0\ "/>
    <numFmt numFmtId="193" formatCode="0_ "/>
    <numFmt numFmtId="194" formatCode="#,##0_ "/>
    <numFmt numFmtId="195" formatCode="0;&quot;-&quot;"/>
    <numFmt numFmtId="196" formatCode="[=0]&quot;-&quot;;General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  <numFmt numFmtId="202" formatCode="0.000_ "/>
    <numFmt numFmtId="203" formatCode="0.00000"/>
    <numFmt numFmtId="204" formatCode="0.0000"/>
    <numFmt numFmtId="205" formatCode="0.000"/>
    <numFmt numFmtId="206" formatCode="0.0"/>
    <numFmt numFmtId="207" formatCode="0.000000"/>
    <numFmt numFmtId="208" formatCode="#,##0.00;&quot;△ &quot;#,##0.00"/>
    <numFmt numFmtId="209" formatCode="#,##0;\-#,##0;&quot;－&quot;"/>
    <numFmt numFmtId="210" formatCode="#,##0.000;&quot;△ &quot;#,##0.000"/>
    <numFmt numFmtId="211" formatCode="#,##0.0000;&quot;△ &quot;#,##0.0000"/>
    <numFmt numFmtId="212" formatCode="0.00;&quot;△ &quot;0.00"/>
    <numFmt numFmtId="213" formatCode="0.000;&quot;△ &quot;0.000"/>
    <numFmt numFmtId="214" formatCode="0.0000000000"/>
    <numFmt numFmtId="215" formatCode="0.000000000"/>
    <numFmt numFmtId="216" formatCode="0.00000000"/>
    <numFmt numFmtId="217" formatCode="0.0000000"/>
    <numFmt numFmtId="218" formatCode="0.00000000000"/>
    <numFmt numFmtId="219" formatCode="0.000000000000"/>
    <numFmt numFmtId="220" formatCode="#,##0.000;[Red]\-#,##0.000"/>
    <numFmt numFmtId="221" formatCode="#,##0.0_ "/>
    <numFmt numFmtId="222" formatCode="#,##0.0;\-#,##0.0;&quot;－&quot;"/>
  </numFmts>
  <fonts count="7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HG丸ｺﾞｼｯｸM-PRO"/>
      <family val="3"/>
    </font>
    <font>
      <b/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8"/>
      <color indexed="8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theme="0" tint="-0.34992000460624695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55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0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50" applyFont="1" applyAlignment="1">
      <alignment horizontal="right"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vertical="center"/>
    </xf>
    <xf numFmtId="38" fontId="0" fillId="0" borderId="10" xfId="50" applyFont="1" applyFill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50" applyFont="1" applyAlignment="1">
      <alignment vertical="center"/>
    </xf>
    <xf numFmtId="0" fontId="4" fillId="0" borderId="0" xfId="73" applyFont="1" applyFill="1" applyBorder="1" applyAlignment="1">
      <alignment horizontal="left" vertical="center"/>
      <protection/>
    </xf>
    <xf numFmtId="0" fontId="7" fillId="0" borderId="11" xfId="73" applyFont="1" applyFill="1" applyBorder="1" applyAlignment="1">
      <alignment horizontal="distributed" vertical="center"/>
      <protection/>
    </xf>
    <xf numFmtId="0" fontId="7" fillId="0" borderId="12" xfId="73" applyFont="1" applyFill="1" applyBorder="1" applyAlignment="1">
      <alignment horizontal="distributed" vertical="center"/>
      <protection/>
    </xf>
    <xf numFmtId="38" fontId="0" fillId="0" borderId="13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0" fillId="0" borderId="14" xfId="50" applyFont="1" applyBorder="1" applyAlignment="1">
      <alignment vertical="center"/>
    </xf>
    <xf numFmtId="0" fontId="7" fillId="0" borderId="15" xfId="73" applyFont="1" applyFill="1" applyBorder="1" applyAlignment="1">
      <alignment horizontal="distributed" vertical="center"/>
      <protection/>
    </xf>
    <xf numFmtId="176" fontId="0" fillId="0" borderId="14" xfId="5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6" xfId="50" applyFont="1" applyFill="1" applyBorder="1" applyAlignment="1">
      <alignment horizontal="right" vertical="center"/>
    </xf>
    <xf numFmtId="38" fontId="0" fillId="0" borderId="20" xfId="5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38" fontId="0" fillId="0" borderId="23" xfId="50" applyFont="1" applyFill="1" applyBorder="1" applyAlignment="1">
      <alignment horizontal="right" vertical="center"/>
    </xf>
    <xf numFmtId="38" fontId="0" fillId="0" borderId="24" xfId="50" applyFont="1" applyFill="1" applyBorder="1" applyAlignment="1">
      <alignment horizontal="right" vertical="center"/>
    </xf>
    <xf numFmtId="38" fontId="0" fillId="0" borderId="26" xfId="50" applyFont="1" applyFill="1" applyBorder="1" applyAlignment="1">
      <alignment horizontal="right" vertical="center"/>
    </xf>
    <xf numFmtId="38" fontId="0" fillId="0" borderId="23" xfId="50" applyFont="1" applyBorder="1" applyAlignment="1">
      <alignment vertical="center"/>
    </xf>
    <xf numFmtId="38" fontId="0" fillId="0" borderId="23" xfId="50" applyFont="1" applyFill="1" applyBorder="1" applyAlignment="1">
      <alignment vertical="center"/>
    </xf>
    <xf numFmtId="38" fontId="0" fillId="0" borderId="27" xfId="50" applyFont="1" applyFill="1" applyBorder="1" applyAlignment="1">
      <alignment horizontal="right" vertical="center"/>
    </xf>
    <xf numFmtId="38" fontId="15" fillId="0" borderId="0" xfId="50" applyFont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8" fontId="0" fillId="0" borderId="0" xfId="50" applyFont="1" applyAlignment="1">
      <alignment horizontal="center" vertical="center"/>
    </xf>
    <xf numFmtId="38" fontId="0" fillId="0" borderId="32" xfId="50" applyFont="1" applyBorder="1" applyAlignment="1">
      <alignment horizontal="center" vertical="center"/>
    </xf>
    <xf numFmtId="38" fontId="0" fillId="0" borderId="31" xfId="5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38" fontId="0" fillId="0" borderId="0" xfId="0" applyNumberFormat="1" applyAlignment="1">
      <alignment vertical="center"/>
    </xf>
    <xf numFmtId="0" fontId="0" fillId="0" borderId="27" xfId="0" applyBorder="1" applyAlignment="1">
      <alignment vertical="center"/>
    </xf>
    <xf numFmtId="0" fontId="16" fillId="0" borderId="33" xfId="73" applyFont="1" applyFill="1" applyBorder="1" applyAlignment="1" quotePrefix="1">
      <alignment horizontal="center" vertical="center"/>
      <protection/>
    </xf>
    <xf numFmtId="0" fontId="16" fillId="0" borderId="34" xfId="73" applyFont="1" applyFill="1" applyBorder="1" applyAlignment="1" quotePrefix="1">
      <alignment horizontal="center" vertical="center"/>
      <protection/>
    </xf>
    <xf numFmtId="0" fontId="17" fillId="0" borderId="35" xfId="73" applyFont="1" applyFill="1" applyBorder="1" applyAlignment="1">
      <alignment horizontal="distributed" vertical="center"/>
      <protection/>
    </xf>
    <xf numFmtId="0" fontId="16" fillId="0" borderId="27" xfId="73" applyFont="1" applyFill="1" applyBorder="1" applyAlignment="1">
      <alignment horizontal="center" vertical="center"/>
      <protection/>
    </xf>
    <xf numFmtId="0" fontId="16" fillId="0" borderId="13" xfId="73" applyFont="1" applyFill="1" applyBorder="1" applyAlignment="1">
      <alignment horizontal="center" vertical="center"/>
      <protection/>
    </xf>
    <xf numFmtId="0" fontId="17" fillId="0" borderId="36" xfId="73" applyFont="1" applyFill="1" applyBorder="1" applyAlignment="1">
      <alignment horizontal="distributed" vertical="center"/>
      <protection/>
    </xf>
    <xf numFmtId="0" fontId="16" fillId="0" borderId="37" xfId="73" applyFont="1" applyFill="1" applyBorder="1" applyAlignment="1">
      <alignment horizontal="center" vertical="center"/>
      <protection/>
    </xf>
    <xf numFmtId="0" fontId="16" fillId="0" borderId="38" xfId="73" applyFont="1" applyFill="1" applyBorder="1" applyAlignment="1">
      <alignment horizontal="center" vertical="center"/>
      <protection/>
    </xf>
    <xf numFmtId="0" fontId="17" fillId="0" borderId="39" xfId="73" applyFont="1" applyFill="1" applyBorder="1" applyAlignment="1">
      <alignment horizontal="distributed" vertical="center"/>
      <protection/>
    </xf>
    <xf numFmtId="49" fontId="0" fillId="0" borderId="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 shrinkToFit="1"/>
    </xf>
    <xf numFmtId="38" fontId="0" fillId="0" borderId="40" xfId="50" applyFont="1" applyFill="1" applyBorder="1" applyAlignment="1">
      <alignment horizontal="right" vertical="center"/>
    </xf>
    <xf numFmtId="38" fontId="0" fillId="0" borderId="41" xfId="50" applyFont="1" applyFill="1" applyBorder="1" applyAlignment="1">
      <alignment horizontal="right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4" fillId="0" borderId="0" xfId="73" applyFont="1" applyFill="1" applyBorder="1" applyAlignment="1">
      <alignment vertical="center"/>
      <protection/>
    </xf>
    <xf numFmtId="0" fontId="18" fillId="0" borderId="0" xfId="0" applyFont="1" applyAlignment="1">
      <alignment vertical="center"/>
    </xf>
    <xf numFmtId="38" fontId="18" fillId="0" borderId="0" xfId="50" applyFont="1" applyAlignment="1">
      <alignment vertical="center"/>
    </xf>
    <xf numFmtId="38" fontId="0" fillId="0" borderId="44" xfId="50" applyFont="1" applyFill="1" applyBorder="1" applyAlignment="1">
      <alignment horizontal="right" vertical="center"/>
    </xf>
    <xf numFmtId="38" fontId="12" fillId="0" borderId="0" xfId="5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50" applyNumberFormat="1" applyFont="1" applyFill="1" applyBorder="1" applyAlignment="1">
      <alignment horizontal="right" vertical="center"/>
    </xf>
    <xf numFmtId="38" fontId="0" fillId="0" borderId="45" xfId="50" applyFont="1" applyBorder="1" applyAlignment="1">
      <alignment horizontal="center" vertical="center" shrinkToFit="1"/>
    </xf>
    <xf numFmtId="38" fontId="0" fillId="0" borderId="40" xfId="5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3" fillId="32" borderId="44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41" fontId="0" fillId="0" borderId="48" xfId="50" applyNumberFormat="1" applyFont="1" applyFill="1" applyBorder="1" applyAlignment="1">
      <alignment vertical="center"/>
    </xf>
    <xf numFmtId="41" fontId="0" fillId="0" borderId="40" xfId="50" applyNumberFormat="1" applyFont="1" applyFill="1" applyBorder="1" applyAlignment="1">
      <alignment horizontal="right" vertical="center"/>
    </xf>
    <xf numFmtId="41" fontId="0" fillId="0" borderId="40" xfId="5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38" fontId="0" fillId="0" borderId="20" xfId="0" applyNumberFormat="1" applyFont="1" applyBorder="1" applyAlignment="1">
      <alignment vertical="center"/>
    </xf>
    <xf numFmtId="176" fontId="0" fillId="0" borderId="14" xfId="5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0" fillId="0" borderId="37" xfId="0" applyNumberFormat="1" applyBorder="1" applyAlignment="1">
      <alignment horizontal="right" vertical="center"/>
    </xf>
    <xf numFmtId="38" fontId="9" fillId="0" borderId="49" xfId="50" applyFont="1" applyBorder="1" applyAlignment="1">
      <alignment vertical="center"/>
    </xf>
    <xf numFmtId="38" fontId="8" fillId="0" borderId="41" xfId="50" applyFont="1" applyBorder="1" applyAlignment="1">
      <alignment horizontal="center" vertical="center" wrapText="1"/>
    </xf>
    <xf numFmtId="38" fontId="0" fillId="0" borderId="49" xfId="50" applyFont="1" applyBorder="1" applyAlignment="1">
      <alignment vertical="center"/>
    </xf>
    <xf numFmtId="180" fontId="0" fillId="0" borderId="0" xfId="50" applyNumberFormat="1" applyFont="1" applyBorder="1" applyAlignment="1">
      <alignment vertical="center"/>
    </xf>
    <xf numFmtId="180" fontId="0" fillId="0" borderId="49" xfId="50" applyNumberFormat="1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73" applyFont="1" applyFill="1" applyBorder="1" applyAlignment="1">
      <alignment vertical="center" wrapText="1"/>
      <protection/>
    </xf>
    <xf numFmtId="0" fontId="19" fillId="0" borderId="50" xfId="0" applyFont="1" applyFill="1" applyBorder="1" applyAlignment="1">
      <alignment horizontal="center" vertical="center" wrapText="1"/>
    </xf>
    <xf numFmtId="38" fontId="0" fillId="0" borderId="0" xfId="0" applyNumberFormat="1" applyFill="1" applyAlignment="1">
      <alignment vertical="center"/>
    </xf>
    <xf numFmtId="177" fontId="9" fillId="33" borderId="51" xfId="0" applyNumberFormat="1" applyFont="1" applyFill="1" applyBorder="1" applyAlignment="1">
      <alignment vertical="center"/>
    </xf>
    <xf numFmtId="38" fontId="2" fillId="0" borderId="27" xfId="50" applyFont="1" applyFill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177" fontId="0" fillId="0" borderId="15" xfId="42" applyNumberFormat="1" applyFont="1" applyFill="1" applyBorder="1" applyAlignment="1">
      <alignment horizontal="right" vertical="center"/>
    </xf>
    <xf numFmtId="38" fontId="0" fillId="0" borderId="52" xfId="50" applyFont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41" fontId="0" fillId="0" borderId="53" xfId="50" applyNumberFormat="1" applyFont="1" applyFill="1" applyBorder="1" applyAlignment="1">
      <alignment vertical="center"/>
    </xf>
    <xf numFmtId="41" fontId="0" fillId="0" borderId="53" xfId="5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38" fontId="2" fillId="0" borderId="14" xfId="50" applyFont="1" applyFill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45" xfId="5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20" fillId="0" borderId="0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184" fontId="0" fillId="0" borderId="36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38" fontId="0" fillId="0" borderId="54" xfId="50" applyFont="1" applyBorder="1" applyAlignment="1">
      <alignment horizontal="center" vertical="center"/>
    </xf>
    <xf numFmtId="38" fontId="0" fillId="0" borderId="27" xfId="50" applyFon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14" xfId="0" applyNumberForma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38" fontId="0" fillId="0" borderId="36" xfId="0" applyNumberFormat="1" applyBorder="1" applyAlignment="1">
      <alignment vertical="center"/>
    </xf>
    <xf numFmtId="38" fontId="0" fillId="0" borderId="52" xfId="0" applyNumberFormat="1" applyFont="1" applyBorder="1" applyAlignment="1">
      <alignment vertical="center"/>
    </xf>
    <xf numFmtId="180" fontId="0" fillId="0" borderId="5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4" fillId="0" borderId="0" xfId="73" applyNumberFormat="1" applyFont="1" applyFill="1" applyBorder="1" applyAlignment="1">
      <alignment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vertical="center"/>
    </xf>
    <xf numFmtId="0" fontId="19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73" applyNumberFormat="1" applyFont="1" applyFill="1" applyBorder="1" applyAlignment="1">
      <alignment vertical="center"/>
      <protection/>
    </xf>
    <xf numFmtId="0" fontId="0" fillId="0" borderId="49" xfId="0" applyBorder="1" applyAlignment="1">
      <alignment horizontal="center" vertical="center"/>
    </xf>
    <xf numFmtId="3" fontId="0" fillId="0" borderId="40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192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38" fontId="0" fillId="0" borderId="56" xfId="50" applyFont="1" applyBorder="1" applyAlignment="1">
      <alignment horizontal="center" vertical="center"/>
    </xf>
    <xf numFmtId="38" fontId="0" fillId="0" borderId="57" xfId="50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47" xfId="0" applyNumberFormat="1" applyBorder="1" applyAlignment="1">
      <alignment horizontal="right" vertical="center"/>
    </xf>
    <xf numFmtId="38" fontId="0" fillId="0" borderId="60" xfId="0" applyNumberFormat="1" applyBorder="1" applyAlignment="1">
      <alignment horizontal="right" vertical="center"/>
    </xf>
    <xf numFmtId="38" fontId="0" fillId="0" borderId="31" xfId="50" applyFont="1" applyFill="1" applyBorder="1" applyAlignment="1">
      <alignment horizontal="center" vertical="center"/>
    </xf>
    <xf numFmtId="177" fontId="0" fillId="0" borderId="61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38" fontId="0" fillId="0" borderId="40" xfId="0" applyNumberFormat="1" applyBorder="1" applyAlignment="1">
      <alignment vertical="center"/>
    </xf>
    <xf numFmtId="38" fontId="0" fillId="0" borderId="25" xfId="0" applyNumberFormat="1" applyFont="1" applyBorder="1" applyAlignment="1">
      <alignment vertical="center"/>
    </xf>
    <xf numFmtId="38" fontId="0" fillId="0" borderId="20" xfId="50" applyFont="1" applyFill="1" applyBorder="1" applyAlignment="1">
      <alignment horizontal="right" vertical="center"/>
    </xf>
    <xf numFmtId="38" fontId="0" fillId="0" borderId="25" xfId="50" applyFont="1" applyFill="1" applyBorder="1" applyAlignment="1">
      <alignment horizontal="right" vertical="center"/>
    </xf>
    <xf numFmtId="38" fontId="0" fillId="0" borderId="62" xfId="50" applyFont="1" applyBorder="1" applyAlignment="1">
      <alignment vertical="center"/>
    </xf>
    <xf numFmtId="38" fontId="0" fillId="0" borderId="62" xfId="50" applyFont="1" applyFill="1" applyBorder="1" applyAlignment="1">
      <alignment vertical="center"/>
    </xf>
    <xf numFmtId="38" fontId="0" fillId="0" borderId="24" xfId="50" applyFont="1" applyFill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49" fontId="0" fillId="0" borderId="10" xfId="42" applyNumberFormat="1" applyFont="1" applyBorder="1" applyAlignment="1">
      <alignment horizontal="right" vertical="center"/>
    </xf>
    <xf numFmtId="49" fontId="0" fillId="0" borderId="14" xfId="42" applyNumberFormat="1" applyFont="1" applyBorder="1" applyAlignment="1">
      <alignment horizontal="right" vertical="center"/>
    </xf>
    <xf numFmtId="38" fontId="0" fillId="0" borderId="28" xfId="50" applyFont="1" applyBorder="1" applyAlignment="1">
      <alignment horizontal="center" vertical="center"/>
    </xf>
    <xf numFmtId="38" fontId="0" fillId="0" borderId="30" xfId="50" applyFont="1" applyBorder="1" applyAlignment="1">
      <alignment horizontal="center" vertical="center"/>
    </xf>
    <xf numFmtId="0" fontId="7" fillId="0" borderId="63" xfId="73" applyFont="1" applyFill="1" applyBorder="1" applyAlignment="1">
      <alignment horizontal="distributed" vertical="center"/>
      <protection/>
    </xf>
    <xf numFmtId="0" fontId="7" fillId="0" borderId="36" xfId="73" applyFont="1" applyFill="1" applyBorder="1" applyAlignment="1">
      <alignment horizontal="distributed" vertical="center"/>
      <protection/>
    </xf>
    <xf numFmtId="0" fontId="7" fillId="0" borderId="39" xfId="73" applyFont="1" applyFill="1" applyBorder="1" applyAlignment="1">
      <alignment horizontal="distributed" vertical="center"/>
      <protection/>
    </xf>
    <xf numFmtId="38" fontId="0" fillId="0" borderId="0" xfId="50" applyFont="1" applyBorder="1" applyAlignment="1">
      <alignment horizontal="right" vertical="center"/>
    </xf>
    <xf numFmtId="177" fontId="0" fillId="0" borderId="10" xfId="42" applyNumberFormat="1" applyFont="1" applyFill="1" applyBorder="1" applyAlignment="1">
      <alignment horizontal="right" vertical="center"/>
    </xf>
    <xf numFmtId="177" fontId="0" fillId="0" borderId="18" xfId="42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38" fontId="0" fillId="0" borderId="47" xfId="50" applyFont="1" applyFill="1" applyBorder="1" applyAlignment="1">
      <alignment vertical="center"/>
    </xf>
    <xf numFmtId="38" fontId="0" fillId="0" borderId="64" xfId="50" applyFont="1" applyFill="1" applyBorder="1" applyAlignment="1">
      <alignment vertical="center"/>
    </xf>
    <xf numFmtId="38" fontId="0" fillId="0" borderId="65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38" fontId="0" fillId="0" borderId="14" xfId="5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41" fontId="67" fillId="0" borderId="0" xfId="0" applyNumberFormat="1" applyFont="1" applyAlignment="1">
      <alignment vertical="center"/>
    </xf>
    <xf numFmtId="41" fontId="67" fillId="0" borderId="63" xfId="0" applyNumberFormat="1" applyFont="1" applyBorder="1" applyAlignment="1">
      <alignment vertical="center"/>
    </xf>
    <xf numFmtId="41" fontId="67" fillId="0" borderId="66" xfId="0" applyNumberFormat="1" applyFont="1" applyBorder="1" applyAlignment="1">
      <alignment horizontal="centerContinuous" vertical="center"/>
    </xf>
    <xf numFmtId="41" fontId="67" fillId="0" borderId="66" xfId="0" applyNumberFormat="1" applyFont="1" applyBorder="1" applyAlignment="1">
      <alignment vertical="center"/>
    </xf>
    <xf numFmtId="41" fontId="67" fillId="0" borderId="26" xfId="0" applyNumberFormat="1" applyFont="1" applyBorder="1" applyAlignment="1">
      <alignment vertical="center"/>
    </xf>
    <xf numFmtId="41" fontId="67" fillId="0" borderId="23" xfId="0" applyNumberFormat="1" applyFont="1" applyBorder="1" applyAlignment="1">
      <alignment vertical="center"/>
    </xf>
    <xf numFmtId="41" fontId="67" fillId="0" borderId="23" xfId="0" applyNumberFormat="1" applyFont="1" applyBorder="1" applyAlignment="1">
      <alignment horizontal="center" vertical="center"/>
    </xf>
    <xf numFmtId="41" fontId="67" fillId="0" borderId="23" xfId="0" applyNumberFormat="1" applyFont="1" applyBorder="1" applyAlignment="1">
      <alignment horizontal="center"/>
    </xf>
    <xf numFmtId="41" fontId="67" fillId="0" borderId="0" xfId="0" applyNumberFormat="1" applyFont="1" applyAlignment="1">
      <alignment vertical="center"/>
    </xf>
    <xf numFmtId="41" fontId="67" fillId="33" borderId="40" xfId="0" applyNumberFormat="1" applyFont="1" applyFill="1" applyBorder="1" applyAlignment="1">
      <alignment horizontal="center" vertical="center"/>
    </xf>
    <xf numFmtId="41" fontId="67" fillId="0" borderId="40" xfId="0" applyNumberFormat="1" applyFont="1" applyFill="1" applyBorder="1" applyAlignment="1">
      <alignment horizontal="center" vertical="center"/>
    </xf>
    <xf numFmtId="41" fontId="67" fillId="0" borderId="40" xfId="0" applyNumberFormat="1" applyFont="1" applyBorder="1" applyAlignment="1">
      <alignment horizontal="center" vertical="center"/>
    </xf>
    <xf numFmtId="41" fontId="68" fillId="0" borderId="40" xfId="0" applyNumberFormat="1" applyFont="1" applyBorder="1" applyAlignment="1">
      <alignment horizontal="center"/>
    </xf>
    <xf numFmtId="41" fontId="69" fillId="0" borderId="41" xfId="0" applyNumberFormat="1" applyFont="1" applyBorder="1" applyAlignment="1">
      <alignment horizontal="right" vertical="center"/>
    </xf>
    <xf numFmtId="41" fontId="69" fillId="0" borderId="0" xfId="0" applyNumberFormat="1" applyFont="1" applyBorder="1" applyAlignment="1">
      <alignment horizontal="right" vertical="center"/>
    </xf>
    <xf numFmtId="41" fontId="69" fillId="0" borderId="48" xfId="0" applyNumberFormat="1" applyFont="1" applyBorder="1" applyAlignment="1">
      <alignment horizontal="right" vertical="center"/>
    </xf>
    <xf numFmtId="41" fontId="69" fillId="0" borderId="0" xfId="0" applyNumberFormat="1" applyFont="1" applyAlignment="1">
      <alignment horizontal="right" vertical="center"/>
    </xf>
    <xf numFmtId="209" fontId="67" fillId="34" borderId="41" xfId="68" applyNumberFormat="1" applyFont="1" applyFill="1" applyBorder="1" applyAlignment="1">
      <alignment horizontal="right" vertical="center"/>
      <protection/>
    </xf>
    <xf numFmtId="209" fontId="67" fillId="34" borderId="0" xfId="68" applyNumberFormat="1" applyFont="1" applyFill="1" applyBorder="1" applyAlignment="1">
      <alignment horizontal="right" vertical="center"/>
      <protection/>
    </xf>
    <xf numFmtId="209" fontId="67" fillId="34" borderId="48" xfId="68" applyNumberFormat="1" applyFont="1" applyFill="1" applyBorder="1" applyAlignment="1">
      <alignment horizontal="right" vertical="center"/>
      <protection/>
    </xf>
    <xf numFmtId="209" fontId="67" fillId="34" borderId="40" xfId="68" applyNumberFormat="1" applyFont="1" applyFill="1" applyBorder="1" applyAlignment="1">
      <alignment horizontal="right" vertical="center"/>
      <protection/>
    </xf>
    <xf numFmtId="41" fontId="67" fillId="0" borderId="0" xfId="0" applyNumberFormat="1" applyFont="1" applyFill="1" applyAlignment="1">
      <alignment vertical="center"/>
    </xf>
    <xf numFmtId="41" fontId="70" fillId="0" borderId="41" xfId="73" applyNumberFormat="1" applyFont="1" applyFill="1" applyBorder="1" applyAlignment="1" quotePrefix="1">
      <alignment horizontal="center" vertical="center"/>
      <protection/>
    </xf>
    <xf numFmtId="41" fontId="70" fillId="0" borderId="0" xfId="73" applyNumberFormat="1" applyFont="1" applyFill="1" applyBorder="1" applyAlignment="1" quotePrefix="1">
      <alignment horizontal="center" vertical="center"/>
      <protection/>
    </xf>
    <xf numFmtId="0" fontId="70" fillId="0" borderId="0" xfId="73" applyNumberFormat="1" applyFont="1" applyFill="1" applyBorder="1" applyAlignment="1">
      <alignment horizontal="distributed" vertical="center"/>
      <protection/>
    </xf>
    <xf numFmtId="41" fontId="71" fillId="0" borderId="48" xfId="73" applyNumberFormat="1" applyFont="1" applyFill="1" applyBorder="1" applyAlignment="1">
      <alignment horizontal="distributed" vertical="center"/>
      <protection/>
    </xf>
    <xf numFmtId="209" fontId="67" fillId="0" borderId="41" xfId="68" applyNumberFormat="1" applyFont="1" applyFill="1" applyBorder="1" applyAlignment="1">
      <alignment horizontal="right" vertical="center"/>
      <protection/>
    </xf>
    <xf numFmtId="209" fontId="67" fillId="0" borderId="0" xfId="68" applyNumberFormat="1" applyFont="1" applyFill="1" applyBorder="1" applyAlignment="1">
      <alignment horizontal="right" vertical="center"/>
      <protection/>
    </xf>
    <xf numFmtId="209" fontId="67" fillId="0" borderId="48" xfId="68" applyNumberFormat="1" applyFont="1" applyFill="1" applyBorder="1" applyAlignment="1">
      <alignment horizontal="right" vertical="center"/>
      <protection/>
    </xf>
    <xf numFmtId="209" fontId="67" fillId="0" borderId="40" xfId="68" applyNumberFormat="1" applyFont="1" applyFill="1" applyBorder="1" applyAlignment="1">
      <alignment horizontal="right" vertical="center"/>
      <protection/>
    </xf>
    <xf numFmtId="41" fontId="70" fillId="0" borderId="41" xfId="73" applyNumberFormat="1" applyFont="1" applyFill="1" applyBorder="1" applyAlignment="1">
      <alignment horizontal="center" vertical="center"/>
      <protection/>
    </xf>
    <xf numFmtId="41" fontId="70" fillId="0" borderId="0" xfId="73" applyNumberFormat="1" applyFont="1" applyFill="1" applyBorder="1" applyAlignment="1">
      <alignment horizontal="center" vertical="center"/>
      <protection/>
    </xf>
    <xf numFmtId="209" fontId="67" fillId="0" borderId="67" xfId="68" applyNumberFormat="1" applyFont="1" applyFill="1" applyBorder="1" applyAlignment="1">
      <alignment horizontal="right" vertical="center"/>
      <protection/>
    </xf>
    <xf numFmtId="209" fontId="67" fillId="0" borderId="63" xfId="68" applyNumberFormat="1" applyFont="1" applyFill="1" applyBorder="1" applyAlignment="1">
      <alignment horizontal="right" vertical="center"/>
      <protection/>
    </xf>
    <xf numFmtId="209" fontId="67" fillId="0" borderId="68" xfId="68" applyNumberFormat="1" applyFont="1" applyFill="1" applyBorder="1" applyAlignment="1">
      <alignment horizontal="right" vertical="center"/>
      <protection/>
    </xf>
    <xf numFmtId="41" fontId="70" fillId="0" borderId="67" xfId="73" applyNumberFormat="1" applyFont="1" applyFill="1" applyBorder="1" applyAlignment="1">
      <alignment horizontal="center" vertical="center"/>
      <protection/>
    </xf>
    <xf numFmtId="41" fontId="70" fillId="0" borderId="63" xfId="73" applyNumberFormat="1" applyFont="1" applyFill="1" applyBorder="1" applyAlignment="1">
      <alignment horizontal="center" vertical="center"/>
      <protection/>
    </xf>
    <xf numFmtId="0" fontId="70" fillId="0" borderId="63" xfId="73" applyNumberFormat="1" applyFont="1" applyFill="1" applyBorder="1" applyAlignment="1">
      <alignment horizontal="distributed" vertical="center"/>
      <protection/>
    </xf>
    <xf numFmtId="41" fontId="71" fillId="0" borderId="68" xfId="73" applyNumberFormat="1" applyFont="1" applyFill="1" applyBorder="1" applyAlignment="1">
      <alignment horizontal="distributed" vertical="center"/>
      <protection/>
    </xf>
    <xf numFmtId="41" fontId="70" fillId="0" borderId="66" xfId="73" applyNumberFormat="1" applyFont="1" applyFill="1" applyBorder="1" applyAlignment="1">
      <alignment horizontal="center" vertical="center"/>
      <protection/>
    </xf>
    <xf numFmtId="41" fontId="70" fillId="0" borderId="42" xfId="73" applyNumberFormat="1" applyFont="1" applyFill="1" applyBorder="1" applyAlignment="1">
      <alignment horizontal="center" vertical="center"/>
      <protection/>
    </xf>
    <xf numFmtId="0" fontId="70" fillId="0" borderId="42" xfId="73" applyNumberFormat="1" applyFont="1" applyFill="1" applyBorder="1" applyAlignment="1">
      <alignment horizontal="distributed" vertical="center"/>
      <protection/>
    </xf>
    <xf numFmtId="41" fontId="71" fillId="0" borderId="26" xfId="73" applyNumberFormat="1" applyFont="1" applyFill="1" applyBorder="1" applyAlignment="1">
      <alignment horizontal="distributed" vertical="center"/>
      <protection/>
    </xf>
    <xf numFmtId="209" fontId="67" fillId="0" borderId="23" xfId="68" applyNumberFormat="1" applyFont="1" applyFill="1" applyBorder="1" applyAlignment="1">
      <alignment horizontal="right" vertical="center"/>
      <protection/>
    </xf>
    <xf numFmtId="41" fontId="67" fillId="0" borderId="0" xfId="0" applyNumberFormat="1" applyFont="1" applyBorder="1" applyAlignment="1">
      <alignment horizontal="right" vertical="center"/>
    </xf>
    <xf numFmtId="209" fontId="67" fillId="0" borderId="69" xfId="68" applyNumberFormat="1" applyFont="1" applyFill="1" applyBorder="1" applyAlignment="1">
      <alignment horizontal="right" vertical="center"/>
      <protection/>
    </xf>
    <xf numFmtId="209" fontId="67" fillId="0" borderId="66" xfId="68" applyNumberFormat="1" applyFont="1" applyFill="1" applyBorder="1" applyAlignment="1">
      <alignment horizontal="right" vertical="center"/>
      <protection/>
    </xf>
    <xf numFmtId="209" fontId="67" fillId="0" borderId="42" xfId="68" applyNumberFormat="1" applyFont="1" applyFill="1" applyBorder="1" applyAlignment="1">
      <alignment horizontal="right" vertical="center"/>
      <protection/>
    </xf>
    <xf numFmtId="209" fontId="67" fillId="0" borderId="26" xfId="68" applyNumberFormat="1" applyFont="1" applyFill="1" applyBorder="1" applyAlignment="1">
      <alignment horizontal="right" vertical="center"/>
      <protection/>
    </xf>
    <xf numFmtId="41" fontId="71" fillId="0" borderId="42" xfId="73" applyNumberFormat="1" applyFont="1" applyFill="1" applyBorder="1" applyAlignment="1">
      <alignment horizontal="distributed" vertical="center"/>
      <protection/>
    </xf>
    <xf numFmtId="41" fontId="71" fillId="0" borderId="0" xfId="73" applyNumberFormat="1" applyFont="1" applyFill="1" applyBorder="1" applyAlignment="1">
      <alignment horizontal="distributed" vertical="center"/>
      <protection/>
    </xf>
    <xf numFmtId="41" fontId="71" fillId="0" borderId="63" xfId="73" applyNumberFormat="1" applyFont="1" applyFill="1" applyBorder="1" applyAlignment="1">
      <alignment horizontal="distributed" vertical="center"/>
      <protection/>
    </xf>
    <xf numFmtId="41" fontId="49" fillId="0" borderId="0" xfId="73" applyNumberFormat="1" applyFont="1" applyFill="1" applyBorder="1" applyAlignment="1">
      <alignment horizontal="right" vertical="center"/>
      <protection/>
    </xf>
    <xf numFmtId="41" fontId="67" fillId="0" borderId="0" xfId="0" applyNumberFormat="1" applyFont="1" applyBorder="1" applyAlignment="1">
      <alignment vertical="center"/>
    </xf>
    <xf numFmtId="181" fontId="67" fillId="0" borderId="0" xfId="0" applyNumberFormat="1" applyFont="1" applyBorder="1" applyAlignment="1">
      <alignment horizontal="right" vertical="center"/>
    </xf>
    <xf numFmtId="209" fontId="15" fillId="0" borderId="0" xfId="0" applyNumberFormat="1" applyFont="1" applyFill="1" applyBorder="1" applyAlignment="1">
      <alignment horizontal="right" vertical="center"/>
    </xf>
    <xf numFmtId="209" fontId="15" fillId="0" borderId="41" xfId="0" applyNumberFormat="1" applyFont="1" applyFill="1" applyBorder="1" applyAlignment="1">
      <alignment horizontal="right" vertical="center"/>
    </xf>
    <xf numFmtId="209" fontId="15" fillId="0" borderId="40" xfId="0" applyNumberFormat="1" applyFont="1" applyFill="1" applyBorder="1" applyAlignment="1">
      <alignment horizontal="right" vertical="center"/>
    </xf>
    <xf numFmtId="209" fontId="15" fillId="0" borderId="70" xfId="0" applyNumberFormat="1" applyFont="1" applyFill="1" applyBorder="1" applyAlignment="1">
      <alignment horizontal="right" vertical="center"/>
    </xf>
    <xf numFmtId="209" fontId="15" fillId="0" borderId="71" xfId="0" applyNumberFormat="1" applyFont="1" applyFill="1" applyBorder="1" applyAlignment="1">
      <alignment horizontal="right" vertical="center"/>
    </xf>
    <xf numFmtId="209" fontId="15" fillId="0" borderId="72" xfId="0" applyNumberFormat="1" applyFont="1" applyFill="1" applyBorder="1" applyAlignment="1">
      <alignment horizontal="right" vertical="center"/>
    </xf>
    <xf numFmtId="209" fontId="13" fillId="34" borderId="0" xfId="0" applyNumberFormat="1" applyFont="1" applyFill="1" applyBorder="1" applyAlignment="1">
      <alignment horizontal="right" vertical="center"/>
    </xf>
    <xf numFmtId="209" fontId="13" fillId="34" borderId="41" xfId="0" applyNumberFormat="1" applyFont="1" applyFill="1" applyBorder="1" applyAlignment="1">
      <alignment horizontal="right" vertical="center"/>
    </xf>
    <xf numFmtId="209" fontId="13" fillId="34" borderId="40" xfId="0" applyNumberFormat="1" applyFont="1" applyFill="1" applyBorder="1" applyAlignment="1">
      <alignment horizontal="right" vertical="center"/>
    </xf>
    <xf numFmtId="209" fontId="13" fillId="35" borderId="0" xfId="0" applyNumberFormat="1" applyFont="1" applyFill="1" applyBorder="1" applyAlignment="1">
      <alignment horizontal="right" vertical="center"/>
    </xf>
    <xf numFmtId="209" fontId="13" fillId="35" borderId="41" xfId="0" applyNumberFormat="1" applyFont="1" applyFill="1" applyBorder="1" applyAlignment="1">
      <alignment horizontal="right" vertical="center"/>
    </xf>
    <xf numFmtId="209" fontId="13" fillId="35" borderId="4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38" fontId="0" fillId="0" borderId="13" xfId="50" applyFont="1" applyBorder="1" applyAlignment="1">
      <alignment vertical="center"/>
    </xf>
    <xf numFmtId="177" fontId="0" fillId="0" borderId="16" xfId="42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209" fontId="0" fillId="0" borderId="16" xfId="68" applyNumberFormat="1" applyFont="1" applyFill="1" applyBorder="1" applyAlignment="1">
      <alignment horizontal="right" vertical="center"/>
      <protection/>
    </xf>
    <xf numFmtId="177" fontId="0" fillId="0" borderId="73" xfId="42" applyNumberFormat="1" applyFont="1" applyFill="1" applyBorder="1" applyAlignment="1">
      <alignment horizontal="right" vertical="center"/>
    </xf>
    <xf numFmtId="38" fontId="49" fillId="0" borderId="27" xfId="50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horizontal="right" vertical="center"/>
    </xf>
    <xf numFmtId="41" fontId="0" fillId="0" borderId="74" xfId="5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1" fontId="0" fillId="0" borderId="68" xfId="50" applyNumberFormat="1" applyFont="1" applyFill="1" applyBorder="1" applyAlignment="1">
      <alignment vertical="center"/>
    </xf>
    <xf numFmtId="41" fontId="0" fillId="0" borderId="69" xfId="50" applyNumberFormat="1" applyFont="1" applyFill="1" applyBorder="1" applyAlignment="1">
      <alignment vertical="center"/>
    </xf>
    <xf numFmtId="41" fontId="0" fillId="0" borderId="69" xfId="50" applyNumberFormat="1" applyFont="1" applyFill="1" applyBorder="1" applyAlignment="1">
      <alignment horizontal="right" vertical="center"/>
    </xf>
    <xf numFmtId="41" fontId="0" fillId="0" borderId="75" xfId="50" applyNumberFormat="1" applyFont="1" applyFill="1" applyBorder="1" applyAlignment="1">
      <alignment horizontal="right" vertical="center"/>
    </xf>
    <xf numFmtId="41" fontId="0" fillId="0" borderId="75" xfId="50" applyNumberFormat="1" applyFont="1" applyFill="1" applyBorder="1" applyAlignment="1">
      <alignment vertical="center"/>
    </xf>
    <xf numFmtId="0" fontId="9" fillId="36" borderId="22" xfId="0" applyFont="1" applyFill="1" applyBorder="1" applyAlignment="1">
      <alignment vertical="center"/>
    </xf>
    <xf numFmtId="0" fontId="9" fillId="36" borderId="32" xfId="0" applyFont="1" applyFill="1" applyBorder="1" applyAlignment="1">
      <alignment vertical="center"/>
    </xf>
    <xf numFmtId="41" fontId="9" fillId="36" borderId="68" xfId="50" applyNumberFormat="1" applyFont="1" applyFill="1" applyBorder="1" applyAlignment="1">
      <alignment vertical="center"/>
    </xf>
    <xf numFmtId="41" fontId="9" fillId="36" borderId="69" xfId="50" applyNumberFormat="1" applyFont="1" applyFill="1" applyBorder="1" applyAlignment="1">
      <alignment vertical="center"/>
    </xf>
    <xf numFmtId="41" fontId="9" fillId="36" borderId="75" xfId="50" applyNumberFormat="1" applyFont="1" applyFill="1" applyBorder="1" applyAlignment="1">
      <alignment vertical="center"/>
    </xf>
    <xf numFmtId="41" fontId="9" fillId="36" borderId="69" xfId="50" applyNumberFormat="1" applyFont="1" applyFill="1" applyBorder="1" applyAlignment="1">
      <alignment horizontal="right" vertical="center"/>
    </xf>
    <xf numFmtId="41" fontId="9" fillId="36" borderId="75" xfId="50" applyNumberFormat="1" applyFont="1" applyFill="1" applyBorder="1" applyAlignment="1">
      <alignment horizontal="right" vertical="center"/>
    </xf>
    <xf numFmtId="41" fontId="9" fillId="36" borderId="68" xfId="50" applyNumberFormat="1" applyFont="1" applyFill="1" applyBorder="1" applyAlignment="1">
      <alignment vertical="center"/>
    </xf>
    <xf numFmtId="41" fontId="9" fillId="36" borderId="69" xfId="50" applyNumberFormat="1" applyFont="1" applyFill="1" applyBorder="1" applyAlignment="1">
      <alignment vertical="center"/>
    </xf>
    <xf numFmtId="41" fontId="9" fillId="36" borderId="75" xfId="50" applyNumberFormat="1" applyFont="1" applyFill="1" applyBorder="1" applyAlignment="1">
      <alignment vertical="center"/>
    </xf>
    <xf numFmtId="41" fontId="9" fillId="36" borderId="48" xfId="50" applyNumberFormat="1" applyFont="1" applyFill="1" applyBorder="1" applyAlignment="1">
      <alignment vertical="center"/>
    </xf>
    <xf numFmtId="41" fontId="9" fillId="36" borderId="76" xfId="50" applyNumberFormat="1" applyFont="1" applyFill="1" applyBorder="1" applyAlignment="1">
      <alignment vertical="center"/>
    </xf>
    <xf numFmtId="0" fontId="9" fillId="36" borderId="31" xfId="0" applyFont="1" applyFill="1" applyBorder="1" applyAlignment="1">
      <alignment vertical="center"/>
    </xf>
    <xf numFmtId="41" fontId="9" fillId="36" borderId="16" xfId="50" applyNumberFormat="1" applyFont="1" applyFill="1" applyBorder="1" applyAlignment="1">
      <alignment vertical="center"/>
    </xf>
    <xf numFmtId="41" fontId="9" fillId="36" borderId="10" xfId="50" applyNumberFormat="1" applyFont="1" applyFill="1" applyBorder="1" applyAlignment="1">
      <alignment vertical="center"/>
    </xf>
    <xf numFmtId="41" fontId="9" fillId="36" borderId="14" xfId="50" applyNumberFormat="1" applyFont="1" applyFill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38" fontId="15" fillId="0" borderId="81" xfId="5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38" fontId="15" fillId="0" borderId="82" xfId="50" applyFont="1" applyFill="1" applyBorder="1" applyAlignment="1">
      <alignment horizontal="center" vertical="center" wrapText="1"/>
    </xf>
    <xf numFmtId="38" fontId="15" fillId="0" borderId="83" xfId="50" applyFont="1" applyFill="1" applyBorder="1" applyAlignment="1">
      <alignment horizontal="center" vertical="center" wrapText="1"/>
    </xf>
    <xf numFmtId="38" fontId="15" fillId="0" borderId="84" xfId="5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13" fillId="0" borderId="85" xfId="0" applyFont="1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183" fontId="9" fillId="0" borderId="64" xfId="0" applyNumberFormat="1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 shrinkToFit="1"/>
    </xf>
    <xf numFmtId="0" fontId="0" fillId="0" borderId="79" xfId="0" applyFont="1" applyBorder="1" applyAlignment="1">
      <alignment horizontal="center" vertical="center"/>
    </xf>
    <xf numFmtId="38" fontId="0" fillId="0" borderId="53" xfId="50" applyFont="1" applyFill="1" applyBorder="1" applyAlignment="1">
      <alignment horizontal="right" vertical="center"/>
    </xf>
    <xf numFmtId="38" fontId="0" fillId="0" borderId="44" xfId="50" applyFont="1" applyBorder="1" applyAlignment="1">
      <alignment vertical="center"/>
    </xf>
    <xf numFmtId="38" fontId="0" fillId="0" borderId="53" xfId="50" applyFont="1" applyBorder="1" applyAlignment="1">
      <alignment vertical="center"/>
    </xf>
    <xf numFmtId="38" fontId="6" fillId="0" borderId="86" xfId="50" applyFont="1" applyBorder="1" applyAlignment="1">
      <alignment horizontal="center" vertical="center" wrapText="1"/>
    </xf>
    <xf numFmtId="38" fontId="0" fillId="0" borderId="78" xfId="5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7" fontId="9" fillId="0" borderId="87" xfId="42" applyNumberFormat="1" applyFont="1" applyFill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38" fontId="61" fillId="0" borderId="47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38" fontId="0" fillId="0" borderId="88" xfId="50" applyFont="1" applyBorder="1" applyAlignment="1">
      <alignment horizontal="center" vertical="center"/>
    </xf>
    <xf numFmtId="38" fontId="8" fillId="0" borderId="89" xfId="50" applyFont="1" applyBorder="1" applyAlignment="1">
      <alignment horizontal="center" vertical="center" wrapText="1"/>
    </xf>
    <xf numFmtId="38" fontId="8" fillId="0" borderId="78" xfId="50" applyFont="1" applyBorder="1" applyAlignment="1">
      <alignment horizontal="center" vertical="center" wrapText="1"/>
    </xf>
    <xf numFmtId="38" fontId="8" fillId="0" borderId="79" xfId="50" applyFont="1" applyBorder="1" applyAlignment="1">
      <alignment horizontal="center" vertical="center" wrapText="1"/>
    </xf>
    <xf numFmtId="41" fontId="69" fillId="0" borderId="40" xfId="0" applyNumberFormat="1" applyFont="1" applyBorder="1" applyAlignment="1">
      <alignment horizontal="right" vertical="center"/>
    </xf>
    <xf numFmtId="41" fontId="72" fillId="0" borderId="78" xfId="0" applyNumberFormat="1" applyFont="1" applyBorder="1" applyAlignment="1">
      <alignment horizontal="center" vertical="center"/>
    </xf>
    <xf numFmtId="41" fontId="68" fillId="0" borderId="90" xfId="0" applyNumberFormat="1" applyFont="1" applyBorder="1" applyAlignment="1">
      <alignment horizontal="center" vertical="center"/>
    </xf>
    <xf numFmtId="41" fontId="68" fillId="0" borderId="78" xfId="0" applyNumberFormat="1" applyFont="1" applyBorder="1" applyAlignment="1">
      <alignment horizontal="center" vertical="center"/>
    </xf>
    <xf numFmtId="41" fontId="67" fillId="0" borderId="91" xfId="0" applyNumberFormat="1" applyFont="1" applyBorder="1" applyAlignment="1">
      <alignment vertical="center"/>
    </xf>
    <xf numFmtId="41" fontId="68" fillId="0" borderId="91" xfId="0" applyNumberFormat="1" applyFont="1" applyBorder="1" applyAlignment="1">
      <alignment horizontal="center" vertical="center"/>
    </xf>
    <xf numFmtId="0" fontId="9" fillId="34" borderId="92" xfId="0" applyFont="1" applyFill="1" applyBorder="1" applyAlignment="1">
      <alignment horizontal="center" vertical="center"/>
    </xf>
    <xf numFmtId="41" fontId="9" fillId="34" borderId="93" xfId="50" applyNumberFormat="1" applyFont="1" applyFill="1" applyBorder="1" applyAlignment="1">
      <alignment vertical="center" shrinkToFit="1"/>
    </xf>
    <xf numFmtId="41" fontId="9" fillId="34" borderId="51" xfId="50" applyNumberFormat="1" applyFont="1" applyFill="1" applyBorder="1" applyAlignment="1">
      <alignment vertical="center" shrinkToFit="1"/>
    </xf>
    <xf numFmtId="0" fontId="0" fillId="0" borderId="94" xfId="0" applyBorder="1" applyAlignment="1">
      <alignment vertical="center"/>
    </xf>
    <xf numFmtId="0" fontId="6" fillId="0" borderId="91" xfId="0" applyFont="1" applyBorder="1" applyAlignment="1">
      <alignment horizontal="right" vertical="top"/>
    </xf>
    <xf numFmtId="0" fontId="6" fillId="0" borderId="86" xfId="0" applyFont="1" applyBorder="1" applyAlignment="1">
      <alignment horizontal="right" vertical="top"/>
    </xf>
    <xf numFmtId="0" fontId="13" fillId="37" borderId="44" xfId="0" applyFont="1" applyFill="1" applyBorder="1" applyAlignment="1">
      <alignment horizontal="center" vertical="center"/>
    </xf>
    <xf numFmtId="0" fontId="19" fillId="0" borderId="91" xfId="0" applyFont="1" applyBorder="1" applyAlignment="1">
      <alignment vertical="center"/>
    </xf>
    <xf numFmtId="0" fontId="18" fillId="0" borderId="91" xfId="0" applyFont="1" applyBorder="1" applyAlignment="1">
      <alignment horizontal="right" vertical="top"/>
    </xf>
    <xf numFmtId="0" fontId="18" fillId="0" borderId="86" xfId="0" applyFont="1" applyBorder="1" applyAlignment="1">
      <alignment horizontal="right" vertical="top"/>
    </xf>
    <xf numFmtId="41" fontId="9" fillId="36" borderId="26" xfId="50" applyNumberFormat="1" applyFont="1" applyFill="1" applyBorder="1" applyAlignment="1">
      <alignment vertical="center"/>
    </xf>
    <xf numFmtId="41" fontId="9" fillId="36" borderId="23" xfId="50" applyNumberFormat="1" applyFont="1" applyFill="1" applyBorder="1" applyAlignment="1">
      <alignment vertical="center"/>
    </xf>
    <xf numFmtId="41" fontId="9" fillId="36" borderId="10" xfId="50" applyNumberFormat="1" applyFont="1" applyFill="1" applyBorder="1" applyAlignment="1">
      <alignment horizontal="right" vertical="center"/>
    </xf>
    <xf numFmtId="41" fontId="9" fillId="36" borderId="14" xfId="50" applyNumberFormat="1" applyFont="1" applyFill="1" applyBorder="1" applyAlignment="1">
      <alignment horizontal="right" vertical="center"/>
    </xf>
    <xf numFmtId="0" fontId="9" fillId="36" borderId="46" xfId="0" applyFont="1" applyFill="1" applyBorder="1" applyAlignment="1">
      <alignment vertical="center"/>
    </xf>
    <xf numFmtId="41" fontId="9" fillId="36" borderId="95" xfId="50" applyNumberFormat="1" applyFont="1" applyFill="1" applyBorder="1" applyAlignment="1">
      <alignment vertical="center"/>
    </xf>
    <xf numFmtId="41" fontId="9" fillId="36" borderId="24" xfId="50" applyNumberFormat="1" applyFont="1" applyFill="1" applyBorder="1" applyAlignment="1">
      <alignment vertical="center"/>
    </xf>
    <xf numFmtId="41" fontId="9" fillId="36" borderId="43" xfId="50" applyNumberFormat="1" applyFont="1" applyFill="1" applyBorder="1" applyAlignment="1">
      <alignment vertical="center"/>
    </xf>
    <xf numFmtId="41" fontId="9" fillId="36" borderId="26" xfId="50" applyNumberFormat="1" applyFont="1" applyFill="1" applyBorder="1" applyAlignment="1">
      <alignment vertical="center" shrinkToFit="1"/>
    </xf>
    <xf numFmtId="41" fontId="9" fillId="36" borderId="43" xfId="50" applyNumberFormat="1" applyFont="1" applyFill="1" applyBorder="1" applyAlignment="1">
      <alignment vertical="center" shrinkToFit="1"/>
    </xf>
    <xf numFmtId="41" fontId="9" fillId="36" borderId="26" xfId="50" applyNumberFormat="1" applyFont="1" applyFill="1" applyBorder="1" applyAlignment="1">
      <alignment vertical="center"/>
    </xf>
    <xf numFmtId="41" fontId="9" fillId="36" borderId="43" xfId="50" applyNumberFormat="1" applyFont="1" applyFill="1" applyBorder="1" applyAlignment="1">
      <alignment vertical="center"/>
    </xf>
    <xf numFmtId="41" fontId="9" fillId="36" borderId="16" xfId="50" applyNumberFormat="1" applyFont="1" applyFill="1" applyBorder="1" applyAlignment="1">
      <alignment vertical="center"/>
    </xf>
    <xf numFmtId="41" fontId="9" fillId="36" borderId="10" xfId="50" applyNumberFormat="1" applyFont="1" applyFill="1" applyBorder="1" applyAlignment="1">
      <alignment vertical="center"/>
    </xf>
    <xf numFmtId="41" fontId="9" fillId="36" borderId="14" xfId="50" applyNumberFormat="1" applyFont="1" applyFill="1" applyBorder="1" applyAlignment="1">
      <alignment vertical="center"/>
    </xf>
    <xf numFmtId="0" fontId="9" fillId="36" borderId="45" xfId="0" applyFont="1" applyFill="1" applyBorder="1" applyAlignment="1">
      <alignment vertical="center"/>
    </xf>
    <xf numFmtId="41" fontId="9" fillId="36" borderId="17" xfId="50" applyNumberFormat="1" applyFont="1" applyFill="1" applyBorder="1" applyAlignment="1">
      <alignment vertical="center"/>
    </xf>
    <xf numFmtId="41" fontId="9" fillId="36" borderId="18" xfId="50" applyNumberFormat="1" applyFont="1" applyFill="1" applyBorder="1" applyAlignment="1">
      <alignment vertical="center"/>
    </xf>
    <xf numFmtId="41" fontId="9" fillId="36" borderId="19" xfId="50" applyNumberFormat="1" applyFont="1" applyFill="1" applyBorder="1" applyAlignment="1">
      <alignment vertical="center"/>
    </xf>
    <xf numFmtId="38" fontId="0" fillId="0" borderId="40" xfId="50" applyFont="1" applyBorder="1" applyAlignment="1">
      <alignment vertical="center" wrapText="1"/>
    </xf>
    <xf numFmtId="209" fontId="13" fillId="35" borderId="53" xfId="0" applyNumberFormat="1" applyFont="1" applyFill="1" applyBorder="1" applyAlignment="1">
      <alignment horizontal="right" vertical="center"/>
    </xf>
    <xf numFmtId="209" fontId="15" fillId="0" borderId="53" xfId="0" applyNumberFormat="1" applyFont="1" applyFill="1" applyBorder="1" applyAlignment="1">
      <alignment horizontal="right" vertical="center"/>
    </xf>
    <xf numFmtId="209" fontId="15" fillId="0" borderId="96" xfId="0" applyNumberFormat="1" applyFont="1" applyFill="1" applyBorder="1" applyAlignment="1">
      <alignment horizontal="right" vertical="center"/>
    </xf>
    <xf numFmtId="209" fontId="13" fillId="34" borderId="53" xfId="0" applyNumberFormat="1" applyFont="1" applyFill="1" applyBorder="1" applyAlignment="1">
      <alignment horizontal="right" vertical="center"/>
    </xf>
    <xf numFmtId="209" fontId="15" fillId="0" borderId="85" xfId="0" applyNumberFormat="1" applyFont="1" applyFill="1" applyBorder="1" applyAlignment="1">
      <alignment horizontal="right" vertical="center"/>
    </xf>
    <xf numFmtId="209" fontId="15" fillId="0" borderId="87" xfId="0" applyNumberFormat="1" applyFont="1" applyFill="1" applyBorder="1" applyAlignment="1">
      <alignment horizontal="right" vertical="center"/>
    </xf>
    <xf numFmtId="209" fontId="15" fillId="0" borderId="64" xfId="0" applyNumberFormat="1" applyFont="1" applyFill="1" applyBorder="1" applyAlignment="1">
      <alignment horizontal="right" vertical="center"/>
    </xf>
    <xf numFmtId="209" fontId="15" fillId="0" borderId="65" xfId="0" applyNumberFormat="1" applyFont="1" applyFill="1" applyBorder="1" applyAlignment="1">
      <alignment horizontal="right" vertical="center"/>
    </xf>
    <xf numFmtId="0" fontId="9" fillId="36" borderId="97" xfId="0" applyFont="1" applyFill="1" applyBorder="1" applyAlignment="1">
      <alignment vertical="center"/>
    </xf>
    <xf numFmtId="41" fontId="9" fillId="36" borderId="98" xfId="50" applyNumberFormat="1" applyFont="1" applyFill="1" applyBorder="1" applyAlignment="1">
      <alignment vertical="center" shrinkToFit="1"/>
    </xf>
    <xf numFmtId="41" fontId="9" fillId="36" borderId="99" xfId="50" applyNumberFormat="1" applyFont="1" applyFill="1" applyBorder="1" applyAlignment="1">
      <alignment vertical="center" shrinkToFit="1"/>
    </xf>
    <xf numFmtId="41" fontId="9" fillId="36" borderId="100" xfId="50" applyNumberFormat="1" applyFont="1" applyFill="1" applyBorder="1" applyAlignment="1">
      <alignment vertical="center" shrinkToFit="1"/>
    </xf>
    <xf numFmtId="41" fontId="9" fillId="36" borderId="101" xfId="50" applyNumberFormat="1" applyFont="1" applyFill="1" applyBorder="1" applyAlignment="1">
      <alignment vertical="center" shrinkToFit="1"/>
    </xf>
    <xf numFmtId="0" fontId="25" fillId="0" borderId="0" xfId="0" applyFont="1" applyAlignment="1">
      <alignment vertical="center"/>
    </xf>
    <xf numFmtId="38" fontId="0" fillId="0" borderId="79" xfId="5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78" xfId="5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/>
    </xf>
    <xf numFmtId="38" fontId="0" fillId="0" borderId="103" xfId="0" applyNumberFormat="1" applyBorder="1" applyAlignment="1">
      <alignment horizontal="right" vertical="center"/>
    </xf>
    <xf numFmtId="38" fontId="0" fillId="0" borderId="104" xfId="0" applyNumberFormat="1" applyBorder="1" applyAlignment="1">
      <alignment horizontal="right" vertical="center"/>
    </xf>
    <xf numFmtId="38" fontId="0" fillId="0" borderId="105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81" fontId="0" fillId="0" borderId="30" xfId="0" applyNumberFormat="1" applyFont="1" applyFill="1" applyBorder="1" applyAlignment="1">
      <alignment horizontal="right" vertical="center"/>
    </xf>
    <xf numFmtId="38" fontId="2" fillId="0" borderId="30" xfId="50" applyFont="1" applyFill="1" applyBorder="1" applyAlignment="1">
      <alignment horizontal="right" vertical="center"/>
    </xf>
    <xf numFmtId="38" fontId="0" fillId="0" borderId="30" xfId="0" applyNumberFormat="1" applyBorder="1" applyAlignment="1">
      <alignment horizontal="right" vertical="center"/>
    </xf>
    <xf numFmtId="0" fontId="0" fillId="0" borderId="106" xfId="0" applyFont="1" applyBorder="1" applyAlignment="1">
      <alignment horizontal="right" vertical="center"/>
    </xf>
    <xf numFmtId="0" fontId="0" fillId="0" borderId="91" xfId="0" applyFill="1" applyBorder="1" applyAlignment="1">
      <alignment horizontal="right" vertical="center" wrapText="1"/>
    </xf>
    <xf numFmtId="0" fontId="0" fillId="0" borderId="107" xfId="0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91" xfId="50" applyFont="1" applyBorder="1" applyAlignment="1">
      <alignment horizontal="center" vertical="center"/>
    </xf>
    <xf numFmtId="38" fontId="0" fillId="0" borderId="91" xfId="50" applyFont="1" applyBorder="1" applyAlignment="1">
      <alignment horizontal="center" vertical="center" wrapText="1"/>
    </xf>
    <xf numFmtId="38" fontId="0" fillId="0" borderId="86" xfId="50" applyFont="1" applyBorder="1" applyAlignment="1">
      <alignment horizontal="center" vertical="center"/>
    </xf>
    <xf numFmtId="41" fontId="72" fillId="0" borderId="40" xfId="0" applyNumberFormat="1" applyFont="1" applyBorder="1" applyAlignment="1">
      <alignment horizontal="center" vertical="center"/>
    </xf>
    <xf numFmtId="41" fontId="72" fillId="0" borderId="91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vertical="center"/>
    </xf>
    <xf numFmtId="41" fontId="67" fillId="0" borderId="42" xfId="0" applyNumberFormat="1" applyFont="1" applyBorder="1" applyAlignment="1">
      <alignment vertical="center"/>
    </xf>
    <xf numFmtId="49" fontId="67" fillId="0" borderId="0" xfId="0" applyNumberFormat="1" applyFont="1" applyAlignment="1">
      <alignment vertical="center"/>
    </xf>
    <xf numFmtId="41" fontId="69" fillId="0" borderId="108" xfId="0" applyNumberFormat="1" applyFont="1" applyBorder="1" applyAlignment="1">
      <alignment horizontal="right" vertical="center"/>
    </xf>
    <xf numFmtId="183" fontId="9" fillId="0" borderId="64" xfId="42" applyNumberFormat="1" applyFont="1" applyFill="1" applyBorder="1" applyAlignment="1">
      <alignment horizontal="right" vertical="center"/>
    </xf>
    <xf numFmtId="182" fontId="9" fillId="0" borderId="64" xfId="42" applyNumberFormat="1" applyFont="1" applyFill="1" applyBorder="1" applyAlignment="1">
      <alignment horizontal="right" vertical="center"/>
    </xf>
    <xf numFmtId="182" fontId="0" fillId="0" borderId="73" xfId="42" applyNumberFormat="1" applyFont="1" applyFill="1" applyBorder="1" applyAlignment="1">
      <alignment horizontal="right" vertical="center"/>
    </xf>
    <xf numFmtId="182" fontId="0" fillId="0" borderId="10" xfId="42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18" xfId="4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 vertical="center"/>
    </xf>
    <xf numFmtId="179" fontId="0" fillId="0" borderId="0" xfId="5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68" applyNumberFormat="1" applyFont="1" applyFill="1" applyBorder="1" applyAlignment="1">
      <alignment horizontal="right" vertical="center"/>
      <protection/>
    </xf>
    <xf numFmtId="0" fontId="0" fillId="0" borderId="0" xfId="50" applyNumberFormat="1" applyFont="1" applyAlignment="1">
      <alignment vertical="center"/>
    </xf>
    <xf numFmtId="177" fontId="0" fillId="0" borderId="0" xfId="50" applyNumberFormat="1" applyFont="1" applyAlignment="1">
      <alignment vertical="center"/>
    </xf>
    <xf numFmtId="182" fontId="0" fillId="0" borderId="0" xfId="50" applyNumberFormat="1" applyFont="1" applyAlignment="1">
      <alignment vertical="center"/>
    </xf>
    <xf numFmtId="183" fontId="9" fillId="0" borderId="65" xfId="50" applyNumberFormat="1" applyFont="1" applyBorder="1" applyAlignment="1">
      <alignment horizontal="right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wrapText="1" shrinkToFit="1"/>
    </xf>
    <xf numFmtId="206" fontId="2" fillId="0" borderId="110" xfId="0" applyNumberFormat="1" applyFont="1" applyBorder="1" applyAlignment="1">
      <alignment vertical="center"/>
    </xf>
    <xf numFmtId="206" fontId="2" fillId="0" borderId="14" xfId="0" applyNumberFormat="1" applyFont="1" applyBorder="1" applyAlignment="1">
      <alignment vertical="center"/>
    </xf>
    <xf numFmtId="38" fontId="2" fillId="0" borderId="10" xfId="50" applyFont="1" applyFill="1" applyBorder="1" applyAlignment="1">
      <alignment horizontal="right" vertical="center"/>
    </xf>
    <xf numFmtId="206" fontId="2" fillId="0" borderId="14" xfId="50" applyNumberFormat="1" applyFont="1" applyFill="1" applyBorder="1" applyAlignment="1">
      <alignment horizontal="right" vertical="center"/>
    </xf>
    <xf numFmtId="206" fontId="2" fillId="0" borderId="19" xfId="0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49" fontId="2" fillId="0" borderId="69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38" fontId="2" fillId="0" borderId="80" xfId="50" applyFont="1" applyFill="1" applyBorder="1" applyAlignment="1">
      <alignment horizontal="right" vertical="center"/>
    </xf>
    <xf numFmtId="0" fontId="2" fillId="0" borderId="80" xfId="0" applyFont="1" applyBorder="1" applyAlignment="1">
      <alignment vertical="center"/>
    </xf>
    <xf numFmtId="38" fontId="2" fillId="0" borderId="68" xfId="50" applyFont="1" applyFill="1" applyBorder="1" applyAlignment="1">
      <alignment horizontal="right" vertical="center"/>
    </xf>
    <xf numFmtId="38" fontId="2" fillId="0" borderId="69" xfId="50" applyFont="1" applyFill="1" applyBorder="1" applyAlignment="1">
      <alignment horizontal="right" vertical="center"/>
    </xf>
    <xf numFmtId="38" fontId="2" fillId="0" borderId="75" xfId="50" applyFont="1" applyFill="1" applyBorder="1" applyAlignment="1">
      <alignment horizontal="right" vertical="center"/>
    </xf>
    <xf numFmtId="38" fontId="2" fillId="0" borderId="21" xfId="50" applyFont="1" applyFill="1" applyBorder="1" applyAlignment="1">
      <alignment horizontal="right" vertical="center"/>
    </xf>
    <xf numFmtId="38" fontId="2" fillId="0" borderId="17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19" xfId="50" applyFont="1" applyFill="1" applyBorder="1" applyAlignment="1">
      <alignment horizontal="right" vertical="center"/>
    </xf>
    <xf numFmtId="38" fontId="27" fillId="0" borderId="47" xfId="0" applyNumberFormat="1" applyFont="1" applyBorder="1" applyAlignment="1">
      <alignment horizontal="right" vertical="center"/>
    </xf>
    <xf numFmtId="206" fontId="27" fillId="0" borderId="64" xfId="42" applyNumberFormat="1" applyFont="1" applyBorder="1" applyAlignment="1">
      <alignment vertical="center"/>
    </xf>
    <xf numFmtId="177" fontId="27" fillId="33" borderId="51" xfId="0" applyNumberFormat="1" applyFont="1" applyFill="1" applyBorder="1" applyAlignment="1">
      <alignment vertical="center"/>
    </xf>
    <xf numFmtId="38" fontId="2" fillId="0" borderId="112" xfId="73" applyNumberFormat="1" applyFont="1" applyFill="1" applyBorder="1" applyAlignment="1">
      <alignment horizontal="right" vertical="center"/>
      <protection/>
    </xf>
    <xf numFmtId="206" fontId="2" fillId="0" borderId="99" xfId="42" applyNumberFormat="1" applyFont="1" applyBorder="1" applyAlignment="1">
      <alignment vertical="center"/>
    </xf>
    <xf numFmtId="206" fontId="2" fillId="0" borderId="50" xfId="42" applyNumberFormat="1" applyFont="1" applyBorder="1" applyAlignment="1">
      <alignment vertical="center"/>
    </xf>
    <xf numFmtId="38" fontId="2" fillId="0" borderId="30" xfId="73" applyNumberFormat="1" applyFont="1" applyFill="1" applyBorder="1" applyAlignment="1">
      <alignment horizontal="right" vertical="center"/>
      <protection/>
    </xf>
    <xf numFmtId="206" fontId="2" fillId="0" borderId="10" xfId="42" applyNumberFormat="1" applyFont="1" applyBorder="1" applyAlignment="1">
      <alignment vertical="center"/>
    </xf>
    <xf numFmtId="206" fontId="2" fillId="0" borderId="14" xfId="42" applyNumberFormat="1" applyFont="1" applyBorder="1" applyAlignment="1">
      <alignment vertical="center"/>
    </xf>
    <xf numFmtId="38" fontId="2" fillId="0" borderId="27" xfId="73" applyNumberFormat="1" applyFont="1" applyFill="1" applyBorder="1" applyAlignment="1">
      <alignment horizontal="right" vertical="center"/>
      <protection/>
    </xf>
    <xf numFmtId="38" fontId="2" fillId="0" borderId="37" xfId="73" applyNumberFormat="1" applyFont="1" applyFill="1" applyBorder="1" applyAlignment="1">
      <alignment horizontal="right" vertical="center"/>
      <protection/>
    </xf>
    <xf numFmtId="206" fontId="2" fillId="0" borderId="64" xfId="42" applyNumberFormat="1" applyFont="1" applyBorder="1" applyAlignment="1">
      <alignment vertical="center"/>
    </xf>
    <xf numFmtId="206" fontId="2" fillId="0" borderId="65" xfId="42" applyNumberFormat="1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38" fontId="2" fillId="0" borderId="47" xfId="50" applyFont="1" applyFill="1" applyBorder="1" applyAlignment="1">
      <alignment horizontal="right" vertical="center"/>
    </xf>
    <xf numFmtId="38" fontId="2" fillId="0" borderId="64" xfId="50" applyFont="1" applyFill="1" applyBorder="1" applyAlignment="1">
      <alignment horizontal="right" vertical="center"/>
    </xf>
    <xf numFmtId="38" fontId="2" fillId="0" borderId="87" xfId="50" applyFont="1" applyFill="1" applyBorder="1" applyAlignment="1">
      <alignment horizontal="right" vertical="center"/>
    </xf>
    <xf numFmtId="3" fontId="2" fillId="0" borderId="64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38" fontId="2" fillId="0" borderId="67" xfId="50" applyFont="1" applyFill="1" applyBorder="1" applyAlignment="1">
      <alignment horizontal="right" vertical="center"/>
    </xf>
    <xf numFmtId="3" fontId="2" fillId="0" borderId="69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38" fontId="2" fillId="0" borderId="38" xfId="50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83" fontId="27" fillId="0" borderId="64" xfId="0" applyNumberFormat="1" applyFont="1" applyBorder="1" applyAlignment="1">
      <alignment vertical="center"/>
    </xf>
    <xf numFmtId="186" fontId="2" fillId="0" borderId="110" xfId="0" applyNumberFormat="1" applyFont="1" applyBorder="1" applyAlignment="1">
      <alignment vertical="center"/>
    </xf>
    <xf numFmtId="192" fontId="2" fillId="0" borderId="14" xfId="0" applyNumberFormat="1" applyFont="1" applyBorder="1" applyAlignment="1">
      <alignment vertical="center"/>
    </xf>
    <xf numFmtId="192" fontId="2" fillId="0" borderId="53" xfId="0" applyNumberFormat="1" applyFont="1" applyBorder="1" applyAlignment="1">
      <alignment vertical="center"/>
    </xf>
    <xf numFmtId="192" fontId="2" fillId="0" borderId="14" xfId="0" applyNumberFormat="1" applyFont="1" applyFill="1" applyBorder="1" applyAlignment="1">
      <alignment horizontal="right" vertical="center"/>
    </xf>
    <xf numFmtId="192" fontId="2" fillId="0" borderId="53" xfId="0" applyNumberFormat="1" applyFont="1" applyBorder="1" applyAlignment="1">
      <alignment horizontal="right" vertical="center"/>
    </xf>
    <xf numFmtId="192" fontId="2" fillId="0" borderId="19" xfId="0" applyNumberFormat="1" applyFont="1" applyBorder="1" applyAlignment="1">
      <alignment vertical="center"/>
    </xf>
    <xf numFmtId="38" fontId="27" fillId="0" borderId="47" xfId="50" applyFont="1" applyBorder="1" applyAlignment="1">
      <alignment horizontal="right" vertical="center"/>
    </xf>
    <xf numFmtId="38" fontId="2" fillId="0" borderId="33" xfId="50" applyFont="1" applyFill="1" applyBorder="1" applyAlignment="1">
      <alignment horizontal="right" vertical="center"/>
    </xf>
    <xf numFmtId="38" fontId="2" fillId="0" borderId="44" xfId="0" applyNumberFormat="1" applyFont="1" applyBorder="1" applyAlignment="1">
      <alignment horizontal="right" vertical="center"/>
    </xf>
    <xf numFmtId="38" fontId="2" fillId="0" borderId="62" xfId="0" applyNumberFormat="1" applyFont="1" applyBorder="1" applyAlignment="1">
      <alignment horizontal="right" vertical="center"/>
    </xf>
    <xf numFmtId="181" fontId="2" fillId="0" borderId="27" xfId="0" applyNumberFormat="1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horizontal="right" vertical="center"/>
    </xf>
    <xf numFmtId="38" fontId="2" fillId="0" borderId="30" xfId="0" applyNumberFormat="1" applyFont="1" applyBorder="1" applyAlignment="1">
      <alignment horizontal="right" vertical="center"/>
    </xf>
    <xf numFmtId="38" fontId="2" fillId="0" borderId="27" xfId="0" applyNumberFormat="1" applyFont="1" applyBorder="1" applyAlignment="1">
      <alignment horizontal="right" vertical="center"/>
    </xf>
    <xf numFmtId="38" fontId="2" fillId="0" borderId="49" xfId="0" applyNumberFormat="1" applyFont="1" applyBorder="1" applyAlignment="1">
      <alignment horizontal="right" vertical="center"/>
    </xf>
    <xf numFmtId="38" fontId="2" fillId="0" borderId="28" xfId="0" applyNumberFormat="1" applyFont="1" applyBorder="1" applyAlignment="1">
      <alignment horizontal="right" vertical="center"/>
    </xf>
    <xf numFmtId="38" fontId="2" fillId="0" borderId="37" xfId="0" applyNumberFormat="1" applyFont="1" applyBorder="1" applyAlignment="1">
      <alignment horizontal="right" vertical="center"/>
    </xf>
    <xf numFmtId="38" fontId="73" fillId="0" borderId="0" xfId="50" applyFont="1" applyFill="1" applyAlignment="1">
      <alignment vertical="center"/>
    </xf>
    <xf numFmtId="38" fontId="2" fillId="0" borderId="33" xfId="50" applyFont="1" applyBorder="1" applyAlignment="1">
      <alignment vertical="center"/>
    </xf>
    <xf numFmtId="38" fontId="2" fillId="0" borderId="69" xfId="50" applyFont="1" applyBorder="1" applyAlignment="1">
      <alignment vertical="center"/>
    </xf>
    <xf numFmtId="38" fontId="2" fillId="0" borderId="47" xfId="50" applyFont="1" applyBorder="1" applyAlignment="1">
      <alignment vertical="center"/>
    </xf>
    <xf numFmtId="38" fontId="2" fillId="0" borderId="64" xfId="50" applyFont="1" applyBorder="1" applyAlignment="1">
      <alignment vertical="center"/>
    </xf>
    <xf numFmtId="38" fontId="2" fillId="0" borderId="65" xfId="50" applyFont="1" applyBorder="1" applyAlignment="1">
      <alignment vertical="center"/>
    </xf>
    <xf numFmtId="38" fontId="27" fillId="0" borderId="47" xfId="50" applyFont="1" applyFill="1" applyBorder="1" applyAlignment="1">
      <alignment horizontal="right" vertical="center"/>
    </xf>
    <xf numFmtId="38" fontId="2" fillId="0" borderId="112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38" fontId="2" fillId="0" borderId="49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38" fontId="2" fillId="0" borderId="37" xfId="0" applyNumberFormat="1" applyFont="1" applyBorder="1" applyAlignment="1">
      <alignment vertical="center"/>
    </xf>
    <xf numFmtId="177" fontId="0" fillId="0" borderId="51" xfId="42" applyNumberFormat="1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right" vertical="center"/>
    </xf>
    <xf numFmtId="176" fontId="2" fillId="0" borderId="14" xfId="50" applyNumberFormat="1" applyFont="1" applyBorder="1" applyAlignment="1">
      <alignment vertical="center"/>
    </xf>
    <xf numFmtId="176" fontId="2" fillId="0" borderId="65" xfId="50" applyNumberFormat="1" applyFont="1" applyBorder="1" applyAlignment="1">
      <alignment vertical="center"/>
    </xf>
    <xf numFmtId="38" fontId="2" fillId="0" borderId="10" xfId="50" applyFont="1" applyBorder="1" applyAlignment="1">
      <alignment vertical="center"/>
    </xf>
    <xf numFmtId="38" fontId="2" fillId="0" borderId="14" xfId="50" applyFont="1" applyBorder="1" applyAlignment="1">
      <alignment vertical="center"/>
    </xf>
    <xf numFmtId="209" fontId="27" fillId="0" borderId="47" xfId="68" applyNumberFormat="1" applyFont="1" applyFill="1" applyBorder="1" applyAlignment="1">
      <alignment horizontal="right" vertical="center"/>
      <protection/>
    </xf>
    <xf numFmtId="209" fontId="2" fillId="0" borderId="112" xfId="68" applyNumberFormat="1" applyFont="1" applyFill="1" applyBorder="1" applyAlignment="1">
      <alignment horizontal="right" vertical="center"/>
      <protection/>
    </xf>
    <xf numFmtId="209" fontId="2" fillId="0" borderId="27" xfId="68" applyNumberFormat="1" applyFont="1" applyFill="1" applyBorder="1" applyAlignment="1">
      <alignment horizontal="right" vertical="center"/>
      <protection/>
    </xf>
    <xf numFmtId="209" fontId="2" fillId="0" borderId="37" xfId="68" applyNumberFormat="1" applyFont="1" applyFill="1" applyBorder="1" applyAlignment="1">
      <alignment horizontal="right" vertical="center"/>
      <protection/>
    </xf>
    <xf numFmtId="0" fontId="8" fillId="0" borderId="113" xfId="0" applyFont="1" applyFill="1" applyBorder="1" applyAlignment="1">
      <alignment horizontal="right" vertical="center"/>
    </xf>
    <xf numFmtId="0" fontId="8" fillId="0" borderId="94" xfId="0" applyFont="1" applyFill="1" applyBorder="1" applyAlignment="1">
      <alignment horizontal="right" vertical="center"/>
    </xf>
    <xf numFmtId="0" fontId="8" fillId="0" borderId="107" xfId="0" applyFont="1" applyFill="1" applyBorder="1" applyAlignment="1">
      <alignment horizontal="right" vertical="center"/>
    </xf>
    <xf numFmtId="0" fontId="8" fillId="0" borderId="91" xfId="0" applyFont="1" applyFill="1" applyBorder="1" applyAlignment="1">
      <alignment horizontal="right" vertical="center"/>
    </xf>
    <xf numFmtId="0" fontId="8" fillId="0" borderId="113" xfId="0" applyFont="1" applyBorder="1" applyAlignment="1">
      <alignment horizontal="right" vertical="center"/>
    </xf>
    <xf numFmtId="0" fontId="8" fillId="0" borderId="86" xfId="0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vertical="center"/>
    </xf>
    <xf numFmtId="38" fontId="73" fillId="0" borderId="0" xfId="50" applyFont="1" applyFill="1" applyAlignment="1">
      <alignment vertical="center"/>
    </xf>
    <xf numFmtId="0" fontId="8" fillId="0" borderId="102" xfId="0" applyFont="1" applyFill="1" applyBorder="1" applyAlignment="1">
      <alignment horizontal="right" vertical="center"/>
    </xf>
    <xf numFmtId="206" fontId="61" fillId="0" borderId="87" xfId="0" applyNumberFormat="1" applyFont="1" applyFill="1" applyBorder="1" applyAlignment="1">
      <alignment vertical="center"/>
    </xf>
    <xf numFmtId="0" fontId="16" fillId="0" borderId="67" xfId="73" applyFont="1" applyFill="1" applyBorder="1" applyAlignment="1" quotePrefix="1">
      <alignment horizontal="center" vertical="center"/>
      <protection/>
    </xf>
    <xf numFmtId="0" fontId="17" fillId="0" borderId="63" xfId="73" applyFont="1" applyFill="1" applyBorder="1" applyAlignment="1">
      <alignment horizontal="distributed" vertical="center"/>
      <protection/>
    </xf>
    <xf numFmtId="38" fontId="0" fillId="0" borderId="33" xfId="0" applyNumberFormat="1" applyBorder="1" applyAlignment="1">
      <alignment horizontal="right" vertical="center"/>
    </xf>
    <xf numFmtId="38" fontId="49" fillId="0" borderId="33" xfId="50" applyFont="1" applyFill="1" applyBorder="1" applyAlignment="1">
      <alignment vertical="center"/>
    </xf>
    <xf numFmtId="206" fontId="61" fillId="0" borderId="51" xfId="0" applyNumberFormat="1" applyFont="1" applyFill="1" applyBorder="1" applyAlignment="1">
      <alignment vertical="center"/>
    </xf>
    <xf numFmtId="0" fontId="73" fillId="0" borderId="0" xfId="0" applyFont="1" applyFill="1" applyAlignment="1">
      <alignment/>
    </xf>
    <xf numFmtId="0" fontId="0" fillId="0" borderId="112" xfId="0" applyBorder="1" applyAlignment="1">
      <alignment horizontal="center" vertical="center"/>
    </xf>
    <xf numFmtId="0" fontId="15" fillId="0" borderId="73" xfId="0" applyFont="1" applyBorder="1" applyAlignment="1">
      <alignment horizontal="center" vertical="center" wrapText="1" shrinkToFit="1"/>
    </xf>
    <xf numFmtId="38" fontId="24" fillId="0" borderId="0" xfId="50" applyFont="1" applyFill="1" applyAlignment="1">
      <alignment vertical="center"/>
    </xf>
    <xf numFmtId="38" fontId="2" fillId="0" borderId="61" xfId="50" applyFont="1" applyBorder="1" applyAlignment="1">
      <alignment vertical="center"/>
    </xf>
    <xf numFmtId="38" fontId="2" fillId="0" borderId="67" xfId="50" applyFont="1" applyBorder="1" applyAlignment="1">
      <alignment vertical="center"/>
    </xf>
    <xf numFmtId="38" fontId="2" fillId="0" borderId="75" xfId="50" applyFont="1" applyBorder="1" applyAlignment="1">
      <alignment vertical="center"/>
    </xf>
    <xf numFmtId="38" fontId="2" fillId="0" borderId="16" xfId="50" applyFont="1" applyBorder="1" applyAlignment="1">
      <alignment vertical="center"/>
    </xf>
    <xf numFmtId="38" fontId="2" fillId="0" borderId="13" xfId="50" applyFont="1" applyBorder="1" applyAlignment="1">
      <alignment vertical="center"/>
    </xf>
    <xf numFmtId="38" fontId="2" fillId="0" borderId="114" xfId="50" applyFont="1" applyBorder="1" applyAlignment="1">
      <alignment vertical="center"/>
    </xf>
    <xf numFmtId="38" fontId="2" fillId="0" borderId="36" xfId="50" applyFont="1" applyBorder="1" applyAlignment="1">
      <alignment vertical="center"/>
    </xf>
    <xf numFmtId="180" fontId="2" fillId="0" borderId="115" xfId="50" applyNumberFormat="1" applyFont="1" applyBorder="1" applyAlignment="1">
      <alignment vertical="center"/>
    </xf>
    <xf numFmtId="180" fontId="2" fillId="0" borderId="10" xfId="50" applyNumberFormat="1" applyFont="1" applyBorder="1" applyAlignment="1">
      <alignment vertical="center"/>
    </xf>
    <xf numFmtId="180" fontId="2" fillId="0" borderId="16" xfId="50" applyNumberFormat="1" applyFont="1" applyBorder="1" applyAlignment="1">
      <alignment vertical="center"/>
    </xf>
    <xf numFmtId="180" fontId="2" fillId="0" borderId="14" xfId="50" applyNumberFormat="1" applyFont="1" applyBorder="1" applyAlignment="1">
      <alignment vertical="center"/>
    </xf>
    <xf numFmtId="180" fontId="2" fillId="0" borderId="116" xfId="50" applyNumberFormat="1" applyFont="1" applyBorder="1" applyAlignment="1">
      <alignment vertical="center"/>
    </xf>
    <xf numFmtId="180" fontId="2" fillId="0" borderId="18" xfId="50" applyNumberFormat="1" applyFont="1" applyBorder="1" applyAlignment="1">
      <alignment vertical="center"/>
    </xf>
    <xf numFmtId="180" fontId="2" fillId="0" borderId="39" xfId="50" applyNumberFormat="1" applyFont="1" applyBorder="1" applyAlignment="1">
      <alignment vertical="center"/>
    </xf>
    <xf numFmtId="180" fontId="2" fillId="0" borderId="38" xfId="50" applyNumberFormat="1" applyFont="1" applyBorder="1" applyAlignment="1">
      <alignment vertical="center"/>
    </xf>
    <xf numFmtId="180" fontId="2" fillId="0" borderId="17" xfId="50" applyNumberFormat="1" applyFont="1" applyBorder="1" applyAlignment="1">
      <alignment vertical="center"/>
    </xf>
    <xf numFmtId="180" fontId="2" fillId="0" borderId="36" xfId="50" applyNumberFormat="1" applyFont="1" applyBorder="1" applyAlignment="1">
      <alignment vertical="center"/>
    </xf>
    <xf numFmtId="180" fontId="2" fillId="0" borderId="19" xfId="50" applyNumberFormat="1" applyFont="1" applyBorder="1" applyAlignment="1">
      <alignment vertical="center"/>
    </xf>
    <xf numFmtId="177" fontId="2" fillId="0" borderId="115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177" fontId="2" fillId="0" borderId="117" xfId="0" applyNumberFormat="1" applyFont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38" fontId="2" fillId="0" borderId="64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180" fontId="0" fillId="0" borderId="0" xfId="42" applyNumberFormat="1" applyFont="1" applyAlignment="1">
      <alignment vertical="center"/>
    </xf>
    <xf numFmtId="0" fontId="0" fillId="0" borderId="14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41" fontId="69" fillId="0" borderId="118" xfId="0" applyNumberFormat="1" applyFont="1" applyBorder="1" applyAlignment="1">
      <alignment horizontal="right" vertical="center"/>
    </xf>
    <xf numFmtId="41" fontId="72" fillId="0" borderId="89" xfId="0" applyNumberFormat="1" applyFont="1" applyBorder="1" applyAlignment="1">
      <alignment horizontal="center" vertical="center"/>
    </xf>
    <xf numFmtId="41" fontId="72" fillId="0" borderId="90" xfId="0" applyNumberFormat="1" applyFont="1" applyBorder="1" applyAlignment="1">
      <alignment horizontal="center" vertical="center"/>
    </xf>
    <xf numFmtId="41" fontId="68" fillId="0" borderId="89" xfId="0" applyNumberFormat="1" applyFont="1" applyBorder="1" applyAlignment="1">
      <alignment horizontal="center" vertical="center"/>
    </xf>
    <xf numFmtId="41" fontId="69" fillId="0" borderId="41" xfId="0" applyNumberFormat="1" applyFont="1" applyBorder="1" applyAlignment="1">
      <alignment vertical="center"/>
    </xf>
    <xf numFmtId="41" fontId="70" fillId="0" borderId="41" xfId="73" applyNumberFormat="1" applyFont="1" applyFill="1" applyBorder="1" applyAlignment="1" quotePrefix="1">
      <alignment vertical="center"/>
      <protection/>
    </xf>
    <xf numFmtId="41" fontId="70" fillId="0" borderId="41" xfId="73" applyNumberFormat="1" applyFont="1" applyFill="1" applyBorder="1" applyAlignment="1">
      <alignment vertical="center"/>
      <protection/>
    </xf>
    <xf numFmtId="41" fontId="70" fillId="0" borderId="67" xfId="73" applyNumberFormat="1" applyFont="1" applyFill="1" applyBorder="1" applyAlignment="1">
      <alignment vertical="center"/>
      <protection/>
    </xf>
    <xf numFmtId="41" fontId="70" fillId="0" borderId="66" xfId="73" applyNumberFormat="1" applyFont="1" applyFill="1" applyBorder="1" applyAlignment="1">
      <alignment vertical="center"/>
      <protection/>
    </xf>
    <xf numFmtId="41" fontId="70" fillId="0" borderId="0" xfId="73" applyNumberFormat="1" applyFont="1" applyFill="1" applyBorder="1" applyAlignment="1">
      <alignment vertical="center"/>
      <protection/>
    </xf>
    <xf numFmtId="41" fontId="67" fillId="0" borderId="0" xfId="0" applyNumberFormat="1" applyFont="1" applyBorder="1" applyAlignment="1">
      <alignment vertical="center"/>
    </xf>
    <xf numFmtId="41" fontId="68" fillId="0" borderId="119" xfId="0" applyNumberFormat="1" applyFont="1" applyBorder="1" applyAlignment="1">
      <alignment horizontal="center" vertical="center"/>
    </xf>
    <xf numFmtId="41" fontId="67" fillId="0" borderId="0" xfId="0" applyNumberFormat="1" applyFont="1" applyFill="1" applyBorder="1" applyAlignment="1">
      <alignment horizontal="right" vertical="center"/>
    </xf>
    <xf numFmtId="0" fontId="0" fillId="0" borderId="106" xfId="0" applyFont="1" applyBorder="1" applyAlignment="1">
      <alignment horizontal="center" vertical="center"/>
    </xf>
    <xf numFmtId="176" fontId="2" fillId="0" borderId="9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69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50" applyNumberFormat="1" applyFont="1" applyFill="1" applyBorder="1" applyAlignment="1">
      <alignment horizontal="right" vertical="center"/>
    </xf>
    <xf numFmtId="176" fontId="0" fillId="0" borderId="4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64" xfId="0" applyNumberFormat="1" applyFont="1" applyBorder="1" applyAlignment="1">
      <alignment vertical="center"/>
    </xf>
    <xf numFmtId="176" fontId="0" fillId="0" borderId="73" xfId="42" applyNumberFormat="1" applyFont="1" applyFill="1" applyBorder="1" applyAlignment="1">
      <alignment horizontal="right" vertical="center"/>
    </xf>
    <xf numFmtId="176" fontId="0" fillId="0" borderId="10" xfId="42" applyNumberFormat="1" applyFont="1" applyFill="1" applyBorder="1" applyAlignment="1">
      <alignment horizontal="right" vertical="center"/>
    </xf>
    <xf numFmtId="176" fontId="0" fillId="0" borderId="18" xfId="42" applyNumberFormat="1" applyFont="1" applyFill="1" applyBorder="1" applyAlignment="1">
      <alignment horizontal="right" vertical="center"/>
    </xf>
    <xf numFmtId="176" fontId="0" fillId="0" borderId="110" xfId="50" applyNumberFormat="1" applyFont="1" applyBorder="1" applyAlignment="1">
      <alignment horizontal="right" vertical="center"/>
    </xf>
    <xf numFmtId="176" fontId="0" fillId="0" borderId="14" xfId="50" applyNumberFormat="1" applyFont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4" xfId="68" applyNumberFormat="1" applyFont="1" applyFill="1" applyBorder="1" applyAlignment="1">
      <alignment horizontal="right" vertical="center"/>
      <protection/>
    </xf>
    <xf numFmtId="176" fontId="0" fillId="0" borderId="19" xfId="50" applyNumberFormat="1" applyFont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41" xfId="44" applyFont="1" applyBorder="1" applyAlignment="1">
      <alignment horizontal="center" vertical="center"/>
    </xf>
    <xf numFmtId="38" fontId="0" fillId="0" borderId="89" xfId="50" applyFont="1" applyBorder="1" applyAlignment="1">
      <alignment horizontal="center" vertical="center"/>
    </xf>
    <xf numFmtId="178" fontId="2" fillId="0" borderId="99" xfId="50" applyNumberFormat="1" applyFont="1" applyFill="1" applyBorder="1" applyAlignment="1">
      <alignment vertical="center"/>
    </xf>
    <xf numFmtId="178" fontId="2" fillId="0" borderId="10" xfId="50" applyNumberFormat="1" applyFont="1" applyFill="1" applyBorder="1" applyAlignment="1">
      <alignment vertical="center"/>
    </xf>
    <xf numFmtId="178" fontId="2" fillId="0" borderId="16" xfId="50" applyNumberFormat="1" applyFont="1" applyFill="1" applyBorder="1" applyAlignment="1">
      <alignment vertical="center"/>
    </xf>
    <xf numFmtId="178" fontId="2" fillId="0" borderId="10" xfId="50" applyNumberFormat="1" applyFont="1" applyFill="1" applyBorder="1" applyAlignment="1">
      <alignment horizontal="right" vertical="center"/>
    </xf>
    <xf numFmtId="178" fontId="2" fillId="0" borderId="64" xfId="50" applyNumberFormat="1" applyFont="1" applyFill="1" applyBorder="1" applyAlignment="1">
      <alignment vertical="center"/>
    </xf>
    <xf numFmtId="178" fontId="27" fillId="33" borderId="51" xfId="50" applyNumberFormat="1" applyFont="1" applyFill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78" fontId="2" fillId="0" borderId="14" xfId="50" applyNumberFormat="1" applyFont="1" applyFill="1" applyBorder="1" applyAlignment="1">
      <alignment horizontal="right" vertical="center"/>
    </xf>
    <xf numFmtId="38" fontId="8" fillId="0" borderId="0" xfId="50" applyFont="1" applyAlignment="1">
      <alignment vertical="center"/>
    </xf>
    <xf numFmtId="0" fontId="21" fillId="0" borderId="0" xfId="0" applyFont="1" applyAlignment="1">
      <alignment horizontal="left" vertical="center"/>
    </xf>
    <xf numFmtId="178" fontId="49" fillId="0" borderId="67" xfId="50" applyNumberFormat="1" applyFont="1" applyFill="1" applyBorder="1" applyAlignment="1">
      <alignment vertical="center"/>
    </xf>
    <xf numFmtId="178" fontId="49" fillId="0" borderId="13" xfId="50" applyNumberFormat="1" applyFont="1" applyFill="1" applyBorder="1" applyAlignment="1">
      <alignment vertical="center"/>
    </xf>
    <xf numFmtId="178" fontId="0" fillId="0" borderId="10" xfId="50" applyNumberFormat="1" applyFont="1" applyFill="1" applyBorder="1" applyAlignment="1">
      <alignment horizontal="right" vertical="center"/>
    </xf>
    <xf numFmtId="178" fontId="0" fillId="0" borderId="16" xfId="50" applyNumberFormat="1" applyFont="1" applyFill="1" applyBorder="1" applyAlignment="1">
      <alignment horizontal="right" vertical="center"/>
    </xf>
    <xf numFmtId="178" fontId="0" fillId="0" borderId="16" xfId="50" applyNumberFormat="1" applyFont="1" applyBorder="1" applyAlignment="1">
      <alignment horizontal="right" vertical="center"/>
    </xf>
    <xf numFmtId="178" fontId="0" fillId="0" borderId="13" xfId="50" applyNumberFormat="1" applyFont="1" applyFill="1" applyBorder="1" applyAlignment="1">
      <alignment horizontal="right" vertical="center"/>
    </xf>
    <xf numFmtId="178" fontId="49" fillId="0" borderId="38" xfId="50" applyNumberFormat="1" applyFont="1" applyFill="1" applyBorder="1" applyAlignment="1">
      <alignment vertical="center"/>
    </xf>
    <xf numFmtId="178" fontId="61" fillId="0" borderId="64" xfId="50" applyNumberFormat="1" applyFont="1" applyFill="1" applyBorder="1" applyAlignment="1">
      <alignment vertical="center"/>
    </xf>
    <xf numFmtId="178" fontId="49" fillId="0" borderId="40" xfId="50" applyNumberFormat="1" applyFont="1" applyFill="1" applyBorder="1" applyAlignment="1">
      <alignment vertical="center"/>
    </xf>
    <xf numFmtId="178" fontId="49" fillId="0" borderId="10" xfId="50" applyNumberFormat="1" applyFont="1" applyFill="1" applyBorder="1" applyAlignment="1">
      <alignment vertical="center"/>
    </xf>
    <xf numFmtId="178" fontId="0" fillId="0" borderId="10" xfId="50" applyNumberFormat="1" applyFont="1" applyBorder="1" applyAlignment="1">
      <alignment horizontal="right" vertical="center"/>
    </xf>
    <xf numFmtId="178" fontId="49" fillId="0" borderId="64" xfId="50" applyNumberFormat="1" applyFont="1" applyFill="1" applyBorder="1" applyAlignment="1">
      <alignment vertical="center"/>
    </xf>
    <xf numFmtId="178" fontId="9" fillId="0" borderId="64" xfId="50" applyNumberFormat="1" applyFont="1" applyBorder="1" applyAlignment="1">
      <alignment horizontal="right" vertical="center"/>
    </xf>
    <xf numFmtId="178" fontId="0" fillId="0" borderId="69" xfId="50" applyNumberFormat="1" applyFont="1" applyBorder="1" applyAlignment="1">
      <alignment horizontal="right" vertical="center"/>
    </xf>
    <xf numFmtId="178" fontId="0" fillId="0" borderId="18" xfId="50" applyNumberFormat="1" applyFont="1" applyBorder="1" applyAlignment="1">
      <alignment horizontal="right" vertical="center"/>
    </xf>
    <xf numFmtId="178" fontId="49" fillId="0" borderId="15" xfId="50" applyNumberFormat="1" applyFont="1" applyFill="1" applyBorder="1" applyAlignment="1">
      <alignment vertical="center"/>
    </xf>
    <xf numFmtId="178" fontId="2" fillId="0" borderId="11" xfId="50" applyNumberFormat="1" applyFont="1" applyFill="1" applyBorder="1" applyAlignment="1">
      <alignment horizontal="right" vertical="center"/>
    </xf>
    <xf numFmtId="178" fontId="0" fillId="0" borderId="11" xfId="50" applyNumberFormat="1" applyFont="1" applyFill="1" applyBorder="1" applyAlignment="1">
      <alignment horizontal="right" vertical="center"/>
    </xf>
    <xf numFmtId="178" fontId="49" fillId="0" borderId="11" xfId="50" applyNumberFormat="1" applyFont="1" applyFill="1" applyBorder="1" applyAlignment="1">
      <alignment vertical="center"/>
    </xf>
    <xf numFmtId="178" fontId="0" fillId="0" borderId="12" xfId="50" applyNumberFormat="1" applyFont="1" applyFill="1" applyBorder="1" applyAlignment="1">
      <alignment horizontal="right" vertical="center"/>
    </xf>
    <xf numFmtId="178" fontId="2" fillId="0" borderId="18" xfId="50" applyNumberFormat="1" applyFont="1" applyBorder="1" applyAlignment="1">
      <alignment vertical="center"/>
    </xf>
    <xf numFmtId="178" fontId="2" fillId="0" borderId="19" xfId="50" applyNumberFormat="1" applyFont="1" applyBorder="1" applyAlignment="1">
      <alignment vertical="center"/>
    </xf>
    <xf numFmtId="0" fontId="22" fillId="0" borderId="0" xfId="0" applyFont="1" applyFill="1" applyAlignment="1">
      <alignment vertical="center" shrinkToFit="1"/>
    </xf>
    <xf numFmtId="0" fontId="1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8" fontId="15" fillId="0" borderId="10" xfId="50" applyFont="1" applyBorder="1" applyAlignment="1">
      <alignment horizontal="right" vertical="center"/>
    </xf>
    <xf numFmtId="38" fontId="15" fillId="0" borderId="10" xfId="0" applyNumberFormat="1" applyFont="1" applyBorder="1" applyAlignment="1">
      <alignment horizontal="right" vertical="center"/>
    </xf>
    <xf numFmtId="180" fontId="15" fillId="0" borderId="10" xfId="42" applyNumberFormat="1" applyFont="1" applyBorder="1" applyAlignment="1">
      <alignment horizontal="right" vertical="center"/>
    </xf>
    <xf numFmtId="0" fontId="23" fillId="0" borderId="66" xfId="44" applyFont="1" applyBorder="1" applyAlignment="1">
      <alignment horizontal="center" vertical="center"/>
    </xf>
    <xf numFmtId="0" fontId="23" fillId="0" borderId="67" xfId="44" applyFont="1" applyBorder="1" applyAlignment="1">
      <alignment horizontal="center" vertical="center"/>
    </xf>
    <xf numFmtId="0" fontId="28" fillId="0" borderId="0" xfId="73" applyFont="1" applyFill="1" applyBorder="1" applyAlignment="1">
      <alignment horizontal="left" vertical="center"/>
      <protection/>
    </xf>
    <xf numFmtId="176" fontId="0" fillId="0" borderId="10" xfId="0" applyNumberFormat="1" applyFont="1" applyFill="1" applyBorder="1" applyAlignment="1">
      <alignment horizontal="right" vertical="center" shrinkToFit="1"/>
    </xf>
    <xf numFmtId="222" fontId="0" fillId="0" borderId="16" xfId="68" applyNumberFormat="1" applyFont="1" applyFill="1" applyBorder="1" applyAlignment="1">
      <alignment horizontal="right" vertical="center"/>
      <protection/>
    </xf>
    <xf numFmtId="176" fontId="0" fillId="0" borderId="14" xfId="68" applyNumberFormat="1" applyFont="1" applyFill="1" applyBorder="1" applyAlignment="1">
      <alignment horizontal="right" vertical="center" wrapText="1" shrinkToFit="1"/>
      <protection/>
    </xf>
    <xf numFmtId="0" fontId="16" fillId="0" borderId="0" xfId="73" applyFont="1" applyFill="1" applyBorder="1" applyAlignment="1">
      <alignment horizontal="left" vertical="center"/>
      <protection/>
    </xf>
    <xf numFmtId="0" fontId="15" fillId="0" borderId="0" xfId="0" applyFont="1" applyAlignment="1">
      <alignment vertical="center"/>
    </xf>
    <xf numFmtId="38" fontId="29" fillId="0" borderId="0" xfId="50" applyFont="1" applyBorder="1" applyAlignment="1">
      <alignment horizontal="left" vertical="center"/>
    </xf>
    <xf numFmtId="0" fontId="15" fillId="0" borderId="54" xfId="0" applyFont="1" applyBorder="1" applyAlignment="1">
      <alignment horizontal="center" vertical="center"/>
    </xf>
    <xf numFmtId="38" fontId="15" fillId="0" borderId="20" xfId="50" applyFont="1" applyBorder="1" applyAlignment="1">
      <alignment horizontal="center" vertical="center"/>
    </xf>
    <xf numFmtId="38" fontId="0" fillId="0" borderId="78" xfId="50" applyFont="1" applyBorder="1" applyAlignment="1">
      <alignment horizontal="center" vertical="center"/>
    </xf>
    <xf numFmtId="178" fontId="0" fillId="0" borderId="14" xfId="50" applyNumberFormat="1" applyFont="1" applyBorder="1" applyAlignment="1">
      <alignment horizontal="right" vertical="center"/>
    </xf>
    <xf numFmtId="38" fontId="11" fillId="0" borderId="27" xfId="50" applyFont="1" applyFill="1" applyBorder="1" applyAlignment="1">
      <alignment horizontal="center" vertical="center"/>
    </xf>
    <xf numFmtId="38" fontId="30" fillId="0" borderId="27" xfId="50" applyFont="1" applyFill="1" applyBorder="1" applyAlignment="1">
      <alignment horizontal="center" vertical="center"/>
    </xf>
    <xf numFmtId="38" fontId="30" fillId="0" borderId="47" xfId="50" applyFont="1" applyFill="1" applyBorder="1" applyAlignment="1">
      <alignment horizontal="center" vertical="center"/>
    </xf>
    <xf numFmtId="38" fontId="0" fillId="0" borderId="37" xfId="50" applyFont="1" applyBorder="1" applyAlignment="1">
      <alignment vertical="center"/>
    </xf>
    <xf numFmtId="38" fontId="0" fillId="0" borderId="21" xfId="50" applyFont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6" fontId="2" fillId="0" borderId="27" xfId="50" applyNumberFormat="1" applyFont="1" applyFill="1" applyBorder="1" applyAlignment="1">
      <alignment horizontal="right" vertical="center"/>
    </xf>
    <xf numFmtId="176" fontId="2" fillId="0" borderId="14" xfId="50" applyNumberFormat="1" applyFont="1" applyFill="1" applyBorder="1" applyAlignment="1">
      <alignment horizontal="right" vertical="center"/>
    </xf>
    <xf numFmtId="38" fontId="0" fillId="0" borderId="80" xfId="5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8" fontId="15" fillId="0" borderId="121" xfId="50" applyFont="1" applyFill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38" fontId="15" fillId="0" borderId="123" xfId="50" applyFont="1" applyFill="1" applyBorder="1" applyAlignment="1">
      <alignment horizontal="center" vertical="center" wrapText="1"/>
    </xf>
    <xf numFmtId="38" fontId="15" fillId="0" borderId="122" xfId="50" applyFont="1" applyFill="1" applyBorder="1" applyAlignment="1">
      <alignment horizontal="center" vertical="center" wrapText="1"/>
    </xf>
    <xf numFmtId="38" fontId="15" fillId="0" borderId="124" xfId="50" applyFont="1" applyFill="1" applyBorder="1" applyAlignment="1">
      <alignment horizontal="center" vertical="center" wrapText="1"/>
    </xf>
    <xf numFmtId="38" fontId="0" fillId="0" borderId="20" xfId="50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right" vertical="center"/>
    </xf>
    <xf numFmtId="38" fontId="2" fillId="0" borderId="60" xfId="0" applyNumberFormat="1" applyFont="1" applyBorder="1" applyAlignment="1">
      <alignment horizontal="right" vertical="center"/>
    </xf>
    <xf numFmtId="0" fontId="0" fillId="0" borderId="122" xfId="0" applyBorder="1" applyAlignment="1">
      <alignment horizontal="center" vertical="center"/>
    </xf>
    <xf numFmtId="0" fontId="0" fillId="0" borderId="122" xfId="0" applyBorder="1" applyAlignment="1">
      <alignment horizontal="center" vertical="center" wrapText="1" shrinkToFit="1"/>
    </xf>
    <xf numFmtId="0" fontId="0" fillId="0" borderId="124" xfId="0" applyBorder="1" applyAlignment="1">
      <alignment horizontal="center" vertical="center"/>
    </xf>
    <xf numFmtId="38" fontId="2" fillId="0" borderId="14" xfId="0" applyNumberFormat="1" applyFont="1" applyBorder="1" applyAlignment="1">
      <alignment horizontal="right" vertical="center"/>
    </xf>
    <xf numFmtId="38" fontId="2" fillId="0" borderId="37" xfId="50" applyFont="1" applyFill="1" applyBorder="1" applyAlignment="1">
      <alignment horizontal="right" vertical="center"/>
    </xf>
    <xf numFmtId="38" fontId="2" fillId="0" borderId="18" xfId="0" applyNumberFormat="1" applyFont="1" applyBorder="1" applyAlignment="1">
      <alignment horizontal="right" vertical="center"/>
    </xf>
    <xf numFmtId="38" fontId="2" fillId="0" borderId="19" xfId="0" applyNumberFormat="1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30" fillId="0" borderId="112" xfId="73" applyFont="1" applyFill="1" applyBorder="1" applyAlignment="1">
      <alignment horizontal="right" vertical="center"/>
      <protection/>
    </xf>
    <xf numFmtId="0" fontId="30" fillId="0" borderId="33" xfId="73" applyFont="1" applyFill="1" applyBorder="1" applyAlignment="1">
      <alignment horizontal="right" vertical="center"/>
      <protection/>
    </xf>
    <xf numFmtId="0" fontId="30" fillId="0" borderId="27" xfId="73" applyFont="1" applyFill="1" applyBorder="1" applyAlignment="1">
      <alignment horizontal="right" vertical="center"/>
      <protection/>
    </xf>
    <xf numFmtId="38" fontId="30" fillId="0" borderId="30" xfId="50" applyFont="1" applyFill="1" applyBorder="1" applyAlignment="1">
      <alignment horizontal="right" vertical="center"/>
    </xf>
    <xf numFmtId="0" fontId="30" fillId="0" borderId="47" xfId="73" applyFont="1" applyFill="1" applyBorder="1" applyAlignment="1">
      <alignment horizontal="right" vertical="center"/>
      <protection/>
    </xf>
    <xf numFmtId="176" fontId="2" fillId="0" borderId="10" xfId="0" applyNumberFormat="1" applyFont="1" applyFill="1" applyBorder="1" applyAlignment="1">
      <alignment horizontal="right" vertical="center" shrinkToFit="1"/>
    </xf>
    <xf numFmtId="209" fontId="32" fillId="0" borderId="0" xfId="0" applyNumberFormat="1" applyFont="1" applyBorder="1" applyAlignment="1">
      <alignment horizontal="center" vertical="center" wrapText="1"/>
    </xf>
    <xf numFmtId="178" fontId="2" fillId="0" borderId="10" xfId="50" applyNumberFormat="1" applyFont="1" applyBorder="1" applyAlignment="1">
      <alignment vertical="center"/>
    </xf>
    <xf numFmtId="41" fontId="2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 vertical="center"/>
    </xf>
    <xf numFmtId="177" fontId="0" fillId="0" borderId="27" xfId="0" applyNumberForma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0" fillId="0" borderId="11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110" xfId="0" applyNumberFormat="1" applyBorder="1" applyAlignment="1">
      <alignment horizontal="right" vertical="center"/>
    </xf>
    <xf numFmtId="176" fontId="2" fillId="0" borderId="37" xfId="50" applyNumberFormat="1" applyFont="1" applyFill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8" xfId="50" applyNumberFormat="1" applyFont="1" applyFill="1" applyBorder="1" applyAlignment="1">
      <alignment horizontal="right" vertical="center"/>
    </xf>
    <xf numFmtId="176" fontId="2" fillId="0" borderId="19" xfId="50" applyNumberFormat="1" applyFont="1" applyFill="1" applyBorder="1" applyAlignment="1">
      <alignment horizontal="right" vertical="center"/>
    </xf>
    <xf numFmtId="178" fontId="0" fillId="0" borderId="10" xfId="50" applyNumberFormat="1" applyFont="1" applyFill="1" applyBorder="1" applyAlignment="1">
      <alignment horizontal="right" vertical="center" wrapText="1"/>
    </xf>
    <xf numFmtId="38" fontId="15" fillId="0" borderId="0" xfId="50" applyFont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38" fontId="15" fillId="0" borderId="54" xfId="5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50" applyNumberFormat="1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209" fontId="19" fillId="0" borderId="0" xfId="0" applyNumberFormat="1" applyFont="1" applyBorder="1" applyAlignment="1">
      <alignment horizontal="center" vertical="center" wrapText="1"/>
    </xf>
    <xf numFmtId="38" fontId="0" fillId="0" borderId="112" xfId="50" applyFont="1" applyFill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right" vertical="center"/>
    </xf>
    <xf numFmtId="178" fontId="2" fillId="0" borderId="18" xfId="50" applyNumberFormat="1" applyFont="1" applyBorder="1" applyAlignment="1">
      <alignment horizontal="right" vertical="center"/>
    </xf>
    <xf numFmtId="178" fontId="49" fillId="0" borderId="11" xfId="50" applyNumberFormat="1" applyFont="1" applyFill="1" applyBorder="1" applyAlignment="1">
      <alignment horizontal="right" vertical="center"/>
    </xf>
    <xf numFmtId="38" fontId="49" fillId="0" borderId="27" xfId="5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3" fillId="0" borderId="66" xfId="44" applyFont="1" applyBorder="1" applyAlignment="1">
      <alignment horizontal="left" vertical="center" shrinkToFit="1"/>
    </xf>
    <xf numFmtId="0" fontId="23" fillId="0" borderId="42" xfId="44" applyFont="1" applyBorder="1" applyAlignment="1">
      <alignment horizontal="left" vertical="center" shrinkToFit="1"/>
    </xf>
    <xf numFmtId="0" fontId="23" fillId="0" borderId="26" xfId="44" applyFont="1" applyBorder="1" applyAlignment="1">
      <alignment horizontal="left" vertical="center" shrinkToFit="1"/>
    </xf>
    <xf numFmtId="0" fontId="23" fillId="0" borderId="41" xfId="44" applyFont="1" applyBorder="1" applyAlignment="1">
      <alignment horizontal="left" vertical="center" shrinkToFit="1"/>
    </xf>
    <xf numFmtId="0" fontId="23" fillId="0" borderId="0" xfId="44" applyFont="1" applyBorder="1" applyAlignment="1">
      <alignment horizontal="left" vertical="center" shrinkToFit="1"/>
    </xf>
    <xf numFmtId="0" fontId="23" fillId="0" borderId="48" xfId="44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3" fillId="0" borderId="67" xfId="44" applyFont="1" applyBorder="1" applyAlignment="1">
      <alignment horizontal="left" vertical="center" shrinkToFit="1"/>
    </xf>
    <xf numFmtId="0" fontId="23" fillId="0" borderId="63" xfId="44" applyFont="1" applyBorder="1" applyAlignment="1">
      <alignment horizontal="left" vertical="center" shrinkToFit="1"/>
    </xf>
    <xf numFmtId="0" fontId="23" fillId="0" borderId="68" xfId="44" applyFont="1" applyBorder="1" applyAlignment="1">
      <alignment horizontal="left" vertical="center" shrinkToFit="1"/>
    </xf>
    <xf numFmtId="0" fontId="0" fillId="0" borderId="2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38" fontId="0" fillId="0" borderId="68" xfId="50" applyFont="1" applyBorder="1" applyAlignment="1">
      <alignment horizontal="center" vertical="center"/>
    </xf>
    <xf numFmtId="38" fontId="0" fillId="0" borderId="69" xfId="50" applyFont="1" applyBorder="1" applyAlignment="1">
      <alignment horizontal="center" vertical="center"/>
    </xf>
    <xf numFmtId="38" fontId="0" fillId="0" borderId="75" xfId="50" applyFont="1" applyBorder="1" applyAlignment="1">
      <alignment horizontal="center" vertical="center"/>
    </xf>
    <xf numFmtId="38" fontId="9" fillId="33" borderId="127" xfId="50" applyFont="1" applyFill="1" applyBorder="1" applyAlignment="1">
      <alignment horizontal="center" vertical="center"/>
    </xf>
    <xf numFmtId="38" fontId="9" fillId="33" borderId="35" xfId="50" applyFont="1" applyFill="1" applyBorder="1" applyAlignment="1">
      <alignment horizontal="center" vertical="center"/>
    </xf>
    <xf numFmtId="38" fontId="9" fillId="33" borderId="128" xfId="50" applyFont="1" applyFill="1" applyBorder="1" applyAlignment="1">
      <alignment horizontal="center" vertical="center"/>
    </xf>
    <xf numFmtId="38" fontId="0" fillId="0" borderId="131" xfId="50" applyFont="1" applyBorder="1" applyAlignment="1">
      <alignment horizontal="center" vertical="center"/>
    </xf>
    <xf numFmtId="38" fontId="0" fillId="0" borderId="56" xfId="50" applyFont="1" applyBorder="1" applyAlignment="1">
      <alignment horizontal="center" vertical="center"/>
    </xf>
    <xf numFmtId="38" fontId="0" fillId="0" borderId="132" xfId="50" applyFont="1" applyBorder="1" applyAlignment="1">
      <alignment horizontal="center" vertical="center"/>
    </xf>
    <xf numFmtId="38" fontId="9" fillId="0" borderId="127" xfId="50" applyFont="1" applyBorder="1" applyAlignment="1">
      <alignment horizontal="center" vertical="center"/>
    </xf>
    <xf numFmtId="38" fontId="9" fillId="0" borderId="35" xfId="50" applyFont="1" applyBorder="1" applyAlignment="1">
      <alignment horizontal="center" vertical="center"/>
    </xf>
    <xf numFmtId="38" fontId="9" fillId="0" borderId="128" xfId="50" applyFont="1" applyBorder="1" applyAlignment="1">
      <alignment horizontal="center" vertical="center"/>
    </xf>
    <xf numFmtId="38" fontId="0" fillId="0" borderId="63" xfId="50" applyFont="1" applyBorder="1" applyAlignment="1">
      <alignment horizontal="center" vertical="center"/>
    </xf>
    <xf numFmtId="38" fontId="0" fillId="0" borderId="15" xfId="50" applyFont="1" applyBorder="1" applyAlignment="1">
      <alignment horizontal="center" vertical="center"/>
    </xf>
    <xf numFmtId="38" fontId="0" fillId="0" borderId="62" xfId="50" applyFont="1" applyBorder="1" applyAlignment="1">
      <alignment horizontal="center" vertical="center"/>
    </xf>
    <xf numFmtId="38" fontId="0" fillId="0" borderId="113" xfId="50" applyFont="1" applyBorder="1" applyAlignment="1">
      <alignment horizontal="center" vertical="center"/>
    </xf>
    <xf numFmtId="38" fontId="0" fillId="0" borderId="66" xfId="50" applyFont="1" applyBorder="1" applyAlignment="1">
      <alignment horizontal="center" vertical="center"/>
    </xf>
    <xf numFmtId="38" fontId="0" fillId="0" borderId="133" xfId="50" applyFont="1" applyBorder="1" applyAlignment="1">
      <alignment horizontal="center" vertical="center"/>
    </xf>
    <xf numFmtId="38" fontId="0" fillId="0" borderId="41" xfId="50" applyFont="1" applyBorder="1" applyAlignment="1">
      <alignment horizontal="center" vertical="center"/>
    </xf>
    <xf numFmtId="38" fontId="0" fillId="0" borderId="44" xfId="50" applyFont="1" applyBorder="1" applyAlignment="1">
      <alignment horizontal="center" vertical="center"/>
    </xf>
    <xf numFmtId="38" fontId="0" fillId="0" borderId="78" xfId="50" applyFont="1" applyBorder="1" applyAlignment="1">
      <alignment horizontal="center" vertical="center"/>
    </xf>
    <xf numFmtId="38" fontId="15" fillId="0" borderId="75" xfId="50" applyFont="1" applyBorder="1" applyAlignment="1">
      <alignment horizontal="center" vertical="center"/>
    </xf>
    <xf numFmtId="38" fontId="15" fillId="0" borderId="79" xfId="50" applyFont="1" applyBorder="1" applyAlignment="1">
      <alignment horizontal="center" vertical="center"/>
    </xf>
    <xf numFmtId="38" fontId="15" fillId="0" borderId="23" xfId="50" applyFont="1" applyBorder="1" applyAlignment="1">
      <alignment horizontal="center" vertical="center"/>
    </xf>
    <xf numFmtId="38" fontId="15" fillId="0" borderId="91" xfId="50" applyFont="1" applyBorder="1" applyAlignment="1">
      <alignment horizontal="center" vertical="center"/>
    </xf>
    <xf numFmtId="38" fontId="15" fillId="0" borderId="134" xfId="50" applyFont="1" applyBorder="1" applyAlignment="1">
      <alignment horizontal="center" vertical="center"/>
    </xf>
    <xf numFmtId="38" fontId="15" fillId="0" borderId="41" xfId="50" applyFont="1" applyBorder="1" applyAlignment="1">
      <alignment horizontal="center" vertical="center"/>
    </xf>
    <xf numFmtId="38" fontId="15" fillId="0" borderId="133" xfId="50" applyFont="1" applyBorder="1" applyAlignment="1">
      <alignment horizontal="center" vertical="center"/>
    </xf>
    <xf numFmtId="38" fontId="15" fillId="0" borderId="23" xfId="50" applyFont="1" applyBorder="1" applyAlignment="1">
      <alignment horizontal="center" vertical="center" wrapText="1" shrinkToFit="1"/>
    </xf>
    <xf numFmtId="38" fontId="15" fillId="0" borderId="91" xfId="50" applyFont="1" applyBorder="1" applyAlignment="1">
      <alignment horizontal="center" vertical="center" wrapText="1" shrinkToFit="1"/>
    </xf>
    <xf numFmtId="38" fontId="15" fillId="0" borderId="50" xfId="50" applyFont="1" applyBorder="1" applyAlignment="1">
      <alignment horizontal="left" wrapText="1"/>
    </xf>
    <xf numFmtId="0" fontId="15" fillId="0" borderId="53" xfId="0" applyFont="1" applyBorder="1" applyAlignment="1">
      <alignment horizontal="left" vertical="center"/>
    </xf>
    <xf numFmtId="38" fontId="0" fillId="0" borderId="135" xfId="50" applyFont="1" applyBorder="1" applyAlignment="1">
      <alignment horizontal="center" vertical="center"/>
    </xf>
    <xf numFmtId="38" fontId="0" fillId="0" borderId="69" xfId="50" applyFont="1" applyBorder="1" applyAlignment="1">
      <alignment horizontal="center" vertical="center" wrapText="1" shrinkToFit="1"/>
    </xf>
    <xf numFmtId="38" fontId="0" fillId="0" borderId="78" xfId="50" applyFont="1" applyBorder="1" applyAlignment="1">
      <alignment horizontal="center" vertical="center" wrapText="1" shrinkToFit="1"/>
    </xf>
    <xf numFmtId="38" fontId="9" fillId="0" borderId="35" xfId="50" applyFont="1" applyBorder="1" applyAlignment="1">
      <alignment horizontal="center" vertical="center" wrapText="1" shrinkToFit="1"/>
    </xf>
    <xf numFmtId="38" fontId="9" fillId="0" borderId="111" xfId="50" applyFont="1" applyBorder="1" applyAlignment="1">
      <alignment horizontal="center" vertical="center" wrapText="1" shrinkToFit="1"/>
    </xf>
    <xf numFmtId="38" fontId="15" fillId="0" borderId="126" xfId="50" applyFont="1" applyBorder="1" applyAlignment="1">
      <alignment horizontal="center" vertical="center" wrapText="1"/>
    </xf>
    <xf numFmtId="38" fontId="15" fillId="0" borderId="49" xfId="50" applyFont="1" applyBorder="1" applyAlignment="1">
      <alignment horizontal="center" vertical="center" wrapText="1"/>
    </xf>
    <xf numFmtId="38" fontId="15" fillId="0" borderId="106" xfId="50" applyFont="1" applyBorder="1" applyAlignment="1">
      <alignment horizontal="center" vertical="center" wrapText="1"/>
    </xf>
    <xf numFmtId="38" fontId="0" fillId="0" borderId="126" xfId="50" applyFont="1" applyBorder="1" applyAlignment="1">
      <alignment horizontal="center" vertical="center"/>
    </xf>
    <xf numFmtId="38" fontId="0" fillId="0" borderId="49" xfId="50" applyFont="1" applyBorder="1" applyAlignment="1">
      <alignment horizontal="center" vertical="center"/>
    </xf>
    <xf numFmtId="38" fontId="0" fillId="0" borderId="106" xfId="50" applyFont="1" applyBorder="1" applyAlignment="1">
      <alignment horizontal="center" vertical="center"/>
    </xf>
    <xf numFmtId="38" fontId="0" fillId="0" borderId="134" xfId="50" applyFont="1" applyBorder="1" applyAlignment="1">
      <alignment horizontal="center" vertical="center"/>
    </xf>
    <xf numFmtId="38" fontId="0" fillId="0" borderId="40" xfId="50" applyFont="1" applyBorder="1" applyAlignment="1">
      <alignment horizontal="center" vertical="center"/>
    </xf>
    <xf numFmtId="38" fontId="0" fillId="0" borderId="91" xfId="50" applyFont="1" applyBorder="1" applyAlignment="1">
      <alignment horizontal="center" vertical="center"/>
    </xf>
    <xf numFmtId="0" fontId="4" fillId="0" borderId="0" xfId="73" applyFont="1" applyFill="1" applyBorder="1" applyAlignment="1">
      <alignment vertical="center" wrapText="1"/>
      <protection/>
    </xf>
    <xf numFmtId="38" fontId="26" fillId="0" borderId="0" xfId="50" applyFont="1" applyBorder="1" applyAlignment="1">
      <alignment horizontal="left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40" xfId="0" applyFont="1" applyFill="1" applyBorder="1" applyAlignment="1">
      <alignment horizontal="center" vertical="center" wrapText="1" shrinkToFit="1"/>
    </xf>
    <xf numFmtId="0" fontId="0" fillId="0" borderId="44" xfId="0" applyFont="1" applyBorder="1" applyAlignment="1">
      <alignment horizontal="center" vertical="center" wrapText="1"/>
    </xf>
    <xf numFmtId="176" fontId="2" fillId="0" borderId="27" xfId="50" applyNumberFormat="1" applyFont="1" applyFill="1" applyBorder="1" applyAlignment="1">
      <alignment vertical="center"/>
    </xf>
    <xf numFmtId="176" fontId="2" fillId="0" borderId="10" xfId="50" applyNumberFormat="1" applyFont="1" applyFill="1" applyBorder="1" applyAlignment="1">
      <alignment vertical="center"/>
    </xf>
    <xf numFmtId="38" fontId="2" fillId="0" borderId="10" xfId="50" applyFont="1" applyFill="1" applyBorder="1" applyAlignment="1">
      <alignment vertical="center"/>
    </xf>
    <xf numFmtId="38" fontId="2" fillId="0" borderId="10" xfId="50" applyFont="1" applyFill="1" applyBorder="1" applyAlignment="1">
      <alignment horizontal="right" vertical="center"/>
    </xf>
    <xf numFmtId="221" fontId="2" fillId="0" borderId="10" xfId="50" applyNumberFormat="1" applyFont="1" applyFill="1" applyBorder="1" applyAlignment="1">
      <alignment horizontal="right" vertical="center"/>
    </xf>
    <xf numFmtId="221" fontId="2" fillId="0" borderId="14" xfId="50" applyNumberFormat="1" applyFont="1" applyFill="1" applyBorder="1" applyAlignment="1">
      <alignment horizontal="right" vertical="center"/>
    </xf>
    <xf numFmtId="176" fontId="2" fillId="0" borderId="14" xfId="50" applyNumberFormat="1" applyFont="1" applyFill="1" applyBorder="1" applyAlignment="1">
      <alignment vertical="center"/>
    </xf>
    <xf numFmtId="176" fontId="0" fillId="0" borderId="27" xfId="50" applyNumberFormat="1" applyFont="1" applyFill="1" applyBorder="1" applyAlignment="1">
      <alignment horizontal="right" vertical="center"/>
    </xf>
    <xf numFmtId="176" fontId="0" fillId="0" borderId="10" xfId="50" applyNumberFormat="1" applyFont="1" applyFill="1" applyBorder="1" applyAlignment="1">
      <alignment horizontal="right" vertical="center"/>
    </xf>
    <xf numFmtId="221" fontId="2" fillId="0" borderId="10" xfId="50" applyNumberFormat="1" applyFont="1" applyFill="1" applyBorder="1" applyAlignment="1">
      <alignment vertical="center"/>
    </xf>
    <xf numFmtId="38" fontId="0" fillId="0" borderId="10" xfId="50" applyFont="1" applyFill="1" applyBorder="1" applyAlignment="1">
      <alignment horizontal="right" vertical="center"/>
    </xf>
    <xf numFmtId="221" fontId="0" fillId="0" borderId="10" xfId="50" applyNumberFormat="1" applyFont="1" applyFill="1" applyBorder="1" applyAlignment="1">
      <alignment horizontal="right" vertical="center"/>
    </xf>
    <xf numFmtId="221" fontId="0" fillId="0" borderId="14" xfId="50" applyNumberFormat="1" applyFont="1" applyFill="1" applyBorder="1" applyAlignment="1">
      <alignment horizontal="right" vertical="center"/>
    </xf>
    <xf numFmtId="221" fontId="2" fillId="0" borderId="14" xfId="50" applyNumberFormat="1" applyFont="1" applyFill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38" fontId="0" fillId="0" borderId="54" xfId="50" applyFont="1" applyBorder="1" applyAlignment="1">
      <alignment horizontal="center" vertical="center"/>
    </xf>
    <xf numFmtId="38" fontId="0" fillId="0" borderId="126" xfId="50" applyFont="1" applyBorder="1" applyAlignment="1">
      <alignment horizontal="center" vertical="center" wrapText="1"/>
    </xf>
    <xf numFmtId="38" fontId="0" fillId="0" borderId="29" xfId="50" applyFont="1" applyBorder="1" applyAlignment="1">
      <alignment horizontal="center" vertical="center"/>
    </xf>
    <xf numFmtId="38" fontId="15" fillId="0" borderId="66" xfId="50" applyFont="1" applyBorder="1" applyAlignment="1">
      <alignment horizontal="center" vertical="center"/>
    </xf>
    <xf numFmtId="38" fontId="15" fillId="0" borderId="26" xfId="50" applyFont="1" applyBorder="1" applyAlignment="1">
      <alignment horizontal="center" vertical="center"/>
    </xf>
    <xf numFmtId="38" fontId="15" fillId="0" borderId="87" xfId="50" applyFont="1" applyBorder="1" applyAlignment="1">
      <alignment horizontal="center" vertical="center"/>
    </xf>
    <xf numFmtId="38" fontId="15" fillId="0" borderId="93" xfId="50" applyFont="1" applyBorder="1" applyAlignment="1">
      <alignment horizontal="center" vertical="center"/>
    </xf>
    <xf numFmtId="38" fontId="15" fillId="0" borderId="66" xfId="50" applyFont="1" applyBorder="1" applyAlignment="1">
      <alignment horizontal="center" vertical="center" wrapText="1" shrinkToFit="1"/>
    </xf>
    <xf numFmtId="38" fontId="15" fillId="0" borderId="26" xfId="50" applyFont="1" applyBorder="1" applyAlignment="1">
      <alignment horizontal="center" vertical="center" wrapText="1" shrinkToFit="1"/>
    </xf>
    <xf numFmtId="38" fontId="15" fillId="0" borderId="87" xfId="50" applyFont="1" applyBorder="1" applyAlignment="1">
      <alignment horizontal="center" vertical="center" wrapText="1" shrinkToFit="1"/>
    </xf>
    <xf numFmtId="38" fontId="15" fillId="0" borderId="93" xfId="50" applyFont="1" applyBorder="1" applyAlignment="1">
      <alignment horizontal="center" vertical="center" wrapText="1" shrinkToFit="1"/>
    </xf>
    <xf numFmtId="38" fontId="0" fillId="0" borderId="73" xfId="50" applyFont="1" applyFill="1" applyBorder="1" applyAlignment="1">
      <alignment vertical="center"/>
    </xf>
    <xf numFmtId="38" fontId="0" fillId="0" borderId="34" xfId="50" applyFont="1" applyBorder="1" applyAlignment="1">
      <alignment horizontal="center" vertical="center" wrapText="1"/>
    </xf>
    <xf numFmtId="38" fontId="0" fillId="0" borderId="35" xfId="50" applyFont="1" applyBorder="1" applyAlignment="1">
      <alignment horizontal="center" vertical="center" wrapText="1"/>
    </xf>
    <xf numFmtId="38" fontId="0" fillId="0" borderId="128" xfId="50" applyFont="1" applyBorder="1" applyAlignment="1">
      <alignment horizontal="center" vertical="center" wrapText="1"/>
    </xf>
    <xf numFmtId="38" fontId="9" fillId="0" borderId="34" xfId="50" applyFont="1" applyBorder="1" applyAlignment="1">
      <alignment horizontal="center" vertical="center"/>
    </xf>
    <xf numFmtId="38" fontId="9" fillId="0" borderId="111" xfId="50" applyFont="1" applyBorder="1" applyAlignment="1">
      <alignment horizontal="center" vertical="center"/>
    </xf>
    <xf numFmtId="38" fontId="15" fillId="0" borderId="42" xfId="50" applyFont="1" applyBorder="1" applyAlignment="1">
      <alignment horizontal="center" vertical="center"/>
    </xf>
    <xf numFmtId="38" fontId="15" fillId="0" borderId="85" xfId="50" applyFont="1" applyBorder="1" applyAlignment="1">
      <alignment horizontal="center" vertical="center"/>
    </xf>
    <xf numFmtId="38" fontId="15" fillId="0" borderId="13" xfId="50" applyFont="1" applyBorder="1" applyAlignment="1">
      <alignment horizontal="center" vertical="center" wrapText="1"/>
    </xf>
    <xf numFmtId="38" fontId="15" fillId="0" borderId="16" xfId="50" applyFont="1" applyBorder="1" applyAlignment="1">
      <alignment horizontal="center" vertical="center" wrapText="1"/>
    </xf>
    <xf numFmtId="38" fontId="15" fillId="0" borderId="38" xfId="50" applyFont="1" applyBorder="1" applyAlignment="1">
      <alignment horizontal="center" vertical="center" wrapText="1"/>
    </xf>
    <xf numFmtId="38" fontId="15" fillId="0" borderId="17" xfId="50" applyFont="1" applyBorder="1" applyAlignment="1">
      <alignment horizontal="center" vertical="center" wrapText="1"/>
    </xf>
    <xf numFmtId="38" fontId="15" fillId="0" borderId="13" xfId="50" applyFont="1" applyBorder="1" applyAlignment="1">
      <alignment horizontal="center" vertical="center" shrinkToFit="1"/>
    </xf>
    <xf numFmtId="38" fontId="15" fillId="0" borderId="36" xfId="50" applyFont="1" applyBorder="1" applyAlignment="1">
      <alignment horizontal="center" vertical="center" shrinkToFit="1"/>
    </xf>
    <xf numFmtId="38" fontId="15" fillId="0" borderId="11" xfId="50" applyFont="1" applyBorder="1" applyAlignment="1">
      <alignment horizontal="center" vertical="center" shrinkToFit="1"/>
    </xf>
    <xf numFmtId="38" fontId="15" fillId="0" borderId="38" xfId="50" applyFont="1" applyBorder="1" applyAlignment="1">
      <alignment horizontal="center" vertical="center" shrinkToFit="1"/>
    </xf>
    <xf numFmtId="38" fontId="15" fillId="0" borderId="39" xfId="50" applyFont="1" applyBorder="1" applyAlignment="1">
      <alignment horizontal="center" vertical="center" shrinkToFit="1"/>
    </xf>
    <xf numFmtId="38" fontId="15" fillId="0" borderId="12" xfId="50" applyFont="1" applyBorder="1" applyAlignment="1">
      <alignment horizontal="center" vertical="center" shrinkToFit="1"/>
    </xf>
    <xf numFmtId="221" fontId="0" fillId="0" borderId="10" xfId="50" applyNumberFormat="1" applyFont="1" applyFill="1" applyBorder="1" applyAlignment="1">
      <alignment vertical="center"/>
    </xf>
    <xf numFmtId="221" fontId="0" fillId="0" borderId="14" xfId="50" applyNumberFormat="1" applyFont="1" applyFill="1" applyBorder="1" applyAlignment="1">
      <alignment vertical="center"/>
    </xf>
    <xf numFmtId="221" fontId="0" fillId="0" borderId="73" xfId="50" applyNumberFormat="1" applyFont="1" applyFill="1" applyBorder="1" applyAlignment="1">
      <alignment vertical="center"/>
    </xf>
    <xf numFmtId="221" fontId="0" fillId="0" borderId="110" xfId="50" applyNumberFormat="1" applyFont="1" applyFill="1" applyBorder="1" applyAlignment="1">
      <alignment vertical="center"/>
    </xf>
    <xf numFmtId="176" fontId="2" fillId="0" borderId="10" xfId="50" applyNumberFormat="1" applyFont="1" applyFill="1" applyBorder="1" applyAlignment="1">
      <alignment horizontal="right" vertical="center"/>
    </xf>
    <xf numFmtId="176" fontId="2" fillId="0" borderId="14" xfId="50" applyNumberFormat="1" applyFont="1" applyFill="1" applyBorder="1" applyAlignment="1">
      <alignment horizontal="right" vertical="center"/>
    </xf>
    <xf numFmtId="176" fontId="0" fillId="0" borderId="27" xfId="50" applyNumberFormat="1" applyFont="1" applyFill="1" applyBorder="1" applyAlignment="1">
      <alignment vertical="center"/>
    </xf>
    <xf numFmtId="176" fontId="0" fillId="0" borderId="10" xfId="50" applyNumberFormat="1" applyFont="1" applyFill="1" applyBorder="1" applyAlignment="1">
      <alignment vertical="center"/>
    </xf>
    <xf numFmtId="176" fontId="0" fillId="0" borderId="14" xfId="50" applyNumberFormat="1" applyFont="1" applyFill="1" applyBorder="1" applyAlignment="1">
      <alignment horizontal="right" vertical="center"/>
    </xf>
    <xf numFmtId="38" fontId="0" fillId="0" borderId="18" xfId="50" applyFont="1" applyBorder="1" applyAlignment="1">
      <alignment horizontal="right" vertical="center"/>
    </xf>
    <xf numFmtId="221" fontId="2" fillId="0" borderId="18" xfId="50" applyNumberFormat="1" applyFont="1" applyFill="1" applyBorder="1" applyAlignment="1">
      <alignment vertical="center"/>
    </xf>
    <xf numFmtId="178" fontId="0" fillId="0" borderId="18" xfId="50" applyNumberFormat="1" applyFont="1" applyBorder="1" applyAlignment="1">
      <alignment horizontal="right" vertical="center"/>
    </xf>
    <xf numFmtId="178" fontId="0" fillId="0" borderId="19" xfId="50" applyNumberFormat="1" applyFont="1" applyBorder="1" applyAlignment="1">
      <alignment horizontal="right" vertical="center"/>
    </xf>
    <xf numFmtId="176" fontId="2" fillId="0" borderId="27" xfId="50" applyNumberFormat="1" applyFont="1" applyFill="1" applyBorder="1" applyAlignment="1">
      <alignment horizontal="right" vertical="center"/>
    </xf>
    <xf numFmtId="176" fontId="0" fillId="0" borderId="14" xfId="50" applyNumberFormat="1" applyFont="1" applyFill="1" applyBorder="1" applyAlignment="1">
      <alignment vertical="center"/>
    </xf>
    <xf numFmtId="176" fontId="0" fillId="0" borderId="112" xfId="50" applyNumberFormat="1" applyFont="1" applyFill="1" applyBorder="1" applyAlignment="1">
      <alignment vertical="center"/>
    </xf>
    <xf numFmtId="176" fontId="0" fillId="0" borderId="73" xfId="50" applyNumberFormat="1" applyFont="1" applyFill="1" applyBorder="1" applyAlignment="1">
      <alignment vertical="center"/>
    </xf>
    <xf numFmtId="176" fontId="0" fillId="0" borderId="110" xfId="50" applyNumberFormat="1" applyFont="1" applyFill="1" applyBorder="1" applyAlignment="1">
      <alignment vertical="center"/>
    </xf>
    <xf numFmtId="38" fontId="15" fillId="0" borderId="121" xfId="50" applyFont="1" applyFill="1" applyBorder="1" applyAlignment="1">
      <alignment horizontal="center" vertical="center" wrapText="1"/>
    </xf>
    <xf numFmtId="38" fontId="15" fillId="0" borderId="123" xfId="50" applyFont="1" applyFill="1" applyBorder="1" applyAlignment="1">
      <alignment horizontal="center" vertical="center" wrapText="1"/>
    </xf>
    <xf numFmtId="176" fontId="2" fillId="0" borderId="37" xfId="50" applyNumberFormat="1" applyFont="1" applyFill="1" applyBorder="1" applyAlignment="1">
      <alignment vertical="center"/>
    </xf>
    <xf numFmtId="176" fontId="2" fillId="0" borderId="18" xfId="50" applyNumberFormat="1" applyFont="1" applyFill="1" applyBorder="1" applyAlignment="1">
      <alignment vertical="center"/>
    </xf>
    <xf numFmtId="176" fontId="2" fillId="0" borderId="19" xfId="50" applyNumberFormat="1" applyFont="1" applyFill="1" applyBorder="1" applyAlignment="1">
      <alignment vertical="center"/>
    </xf>
    <xf numFmtId="38" fontId="15" fillId="0" borderId="136" xfId="50" applyFont="1" applyFill="1" applyBorder="1" applyAlignment="1">
      <alignment horizontal="center" vertical="center" wrapText="1"/>
    </xf>
    <xf numFmtId="38" fontId="15" fillId="0" borderId="137" xfId="5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44" xfId="0" applyFont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73" applyFont="1" applyFill="1" applyBorder="1" applyAlignment="1">
      <alignment vertical="top" wrapText="1"/>
      <protection/>
    </xf>
    <xf numFmtId="0" fontId="4" fillId="0" borderId="0" xfId="73" applyFont="1" applyFill="1" applyBorder="1" applyAlignment="1">
      <alignment vertical="top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38" fontId="0" fillId="0" borderId="97" xfId="50" applyFont="1" applyBorder="1" applyAlignment="1">
      <alignment horizontal="center" vertical="center"/>
    </xf>
    <xf numFmtId="38" fontId="0" fillId="0" borderId="138" xfId="50" applyFont="1" applyBorder="1" applyAlignment="1">
      <alignment horizontal="center" vertical="center"/>
    </xf>
    <xf numFmtId="38" fontId="0" fillId="0" borderId="139" xfId="50" applyFont="1" applyBorder="1" applyAlignment="1">
      <alignment horizontal="center" vertical="center"/>
    </xf>
    <xf numFmtId="38" fontId="0" fillId="0" borderId="140" xfId="50" applyFont="1" applyBorder="1" applyAlignment="1">
      <alignment horizontal="center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9" fillId="0" borderId="141" xfId="5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74" fillId="32" borderId="41" xfId="0" applyNumberFormat="1" applyFont="1" applyFill="1" applyBorder="1" applyAlignment="1">
      <alignment horizontal="center" vertical="center"/>
    </xf>
    <xf numFmtId="0" fontId="74" fillId="32" borderId="0" xfId="0" applyNumberFormat="1" applyFont="1" applyFill="1" applyBorder="1" applyAlignment="1">
      <alignment horizontal="center" vertical="center"/>
    </xf>
    <xf numFmtId="0" fontId="74" fillId="32" borderId="48" xfId="0" applyNumberFormat="1" applyFont="1" applyFill="1" applyBorder="1" applyAlignment="1">
      <alignment horizontal="center" vertical="center"/>
    </xf>
    <xf numFmtId="0" fontId="72" fillId="0" borderId="23" xfId="0" applyNumberFormat="1" applyFont="1" applyBorder="1" applyAlignment="1">
      <alignment horizontal="center" vertical="center" wrapText="1" shrinkToFit="1"/>
    </xf>
    <xf numFmtId="0" fontId="72" fillId="0" borderId="40" xfId="0" applyNumberFormat="1" applyFont="1" applyBorder="1" applyAlignment="1">
      <alignment horizontal="center" vertical="center" wrapText="1" shrinkToFit="1"/>
    </xf>
    <xf numFmtId="0" fontId="72" fillId="0" borderId="91" xfId="0" applyNumberFormat="1" applyFont="1" applyBorder="1" applyAlignment="1">
      <alignment horizontal="center" vertical="center" wrapText="1" shrinkToFit="1"/>
    </xf>
    <xf numFmtId="41" fontId="72" fillId="0" borderId="40" xfId="0" applyNumberFormat="1" applyFont="1" applyBorder="1" applyAlignment="1">
      <alignment horizontal="center" vertical="center"/>
    </xf>
    <xf numFmtId="41" fontId="72" fillId="0" borderId="91" xfId="0" applyNumberFormat="1" applyFont="1" applyBorder="1" applyAlignment="1">
      <alignment horizontal="center" vertical="center"/>
    </xf>
    <xf numFmtId="0" fontId="72" fillId="0" borderId="23" xfId="0" applyNumberFormat="1" applyFont="1" applyBorder="1" applyAlignment="1">
      <alignment horizontal="center" vertical="center" wrapText="1"/>
    </xf>
    <xf numFmtId="0" fontId="72" fillId="0" borderId="40" xfId="0" applyNumberFormat="1" applyFont="1" applyBorder="1" applyAlignment="1">
      <alignment horizontal="center" vertical="center" wrapText="1"/>
    </xf>
    <xf numFmtId="0" fontId="72" fillId="0" borderId="91" xfId="0" applyNumberFormat="1" applyFont="1" applyBorder="1" applyAlignment="1">
      <alignment horizontal="center" vertical="center" wrapText="1"/>
    </xf>
    <xf numFmtId="41" fontId="68" fillId="0" borderId="36" xfId="0" applyNumberFormat="1" applyFont="1" applyFill="1" applyBorder="1" applyAlignment="1">
      <alignment horizontal="center" vertical="center"/>
    </xf>
    <xf numFmtId="41" fontId="68" fillId="0" borderId="16" xfId="0" applyNumberFormat="1" applyFont="1" applyFill="1" applyBorder="1" applyAlignment="1">
      <alignment horizontal="center" vertical="center"/>
    </xf>
    <xf numFmtId="41" fontId="67" fillId="0" borderId="66" xfId="0" applyNumberFormat="1" applyFont="1" applyBorder="1" applyAlignment="1">
      <alignment horizontal="center" vertical="center"/>
    </xf>
    <xf numFmtId="41" fontId="67" fillId="0" borderId="42" xfId="0" applyNumberFormat="1" applyFont="1" applyBorder="1" applyAlignment="1">
      <alignment horizontal="center" vertical="center"/>
    </xf>
    <xf numFmtId="41" fontId="67" fillId="0" borderId="26" xfId="0" applyNumberFormat="1" applyFont="1" applyBorder="1" applyAlignment="1">
      <alignment horizontal="center" vertical="center"/>
    </xf>
    <xf numFmtId="41" fontId="67" fillId="0" borderId="41" xfId="0" applyNumberFormat="1" applyFont="1" applyBorder="1" applyAlignment="1">
      <alignment horizontal="center" vertical="center"/>
    </xf>
    <xf numFmtId="41" fontId="67" fillId="0" borderId="0" xfId="0" applyNumberFormat="1" applyFont="1" applyBorder="1" applyAlignment="1">
      <alignment horizontal="center" vertical="center"/>
    </xf>
    <xf numFmtId="41" fontId="67" fillId="0" borderId="48" xfId="0" applyNumberFormat="1" applyFont="1" applyBorder="1" applyAlignment="1">
      <alignment horizontal="center" vertical="center"/>
    </xf>
    <xf numFmtId="41" fontId="67" fillId="0" borderId="133" xfId="0" applyNumberFormat="1" applyFont="1" applyBorder="1" applyAlignment="1">
      <alignment horizontal="center" vertical="center"/>
    </xf>
    <xf numFmtId="41" fontId="67" fillId="0" borderId="102" xfId="0" applyNumberFormat="1" applyFont="1" applyBorder="1" applyAlignment="1">
      <alignment horizontal="center" vertical="center"/>
    </xf>
    <xf numFmtId="41" fontId="67" fillId="0" borderId="94" xfId="0" applyNumberFormat="1" applyFont="1" applyBorder="1" applyAlignment="1">
      <alignment horizontal="center" vertical="center"/>
    </xf>
    <xf numFmtId="41" fontId="67" fillId="0" borderId="36" xfId="0" applyNumberFormat="1" applyFont="1" applyBorder="1" applyAlignment="1">
      <alignment horizontal="center" vertical="center"/>
    </xf>
    <xf numFmtId="41" fontId="67" fillId="0" borderId="16" xfId="0" applyNumberFormat="1" applyFont="1" applyBorder="1" applyAlignment="1">
      <alignment horizontal="center" vertical="center"/>
    </xf>
    <xf numFmtId="0" fontId="72" fillId="0" borderId="66" xfId="0" applyNumberFormat="1" applyFont="1" applyBorder="1" applyAlignment="1">
      <alignment horizontal="center" vertical="center" wrapText="1"/>
    </xf>
    <xf numFmtId="0" fontId="72" fillId="0" borderId="41" xfId="0" applyNumberFormat="1" applyFont="1" applyBorder="1" applyAlignment="1">
      <alignment horizontal="center" vertical="center" wrapText="1"/>
    </xf>
    <xf numFmtId="0" fontId="72" fillId="0" borderId="133" xfId="0" applyNumberFormat="1" applyFont="1" applyBorder="1" applyAlignment="1">
      <alignment horizontal="center" vertical="center" wrapText="1"/>
    </xf>
    <xf numFmtId="41" fontId="72" fillId="0" borderId="67" xfId="0" applyNumberFormat="1" applyFont="1" applyBorder="1" applyAlignment="1">
      <alignment horizontal="center" vertical="center"/>
    </xf>
    <xf numFmtId="41" fontId="72" fillId="0" borderId="68" xfId="0" applyNumberFormat="1" applyFont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41" fontId="72" fillId="0" borderId="69" xfId="0" applyNumberFormat="1" applyFont="1" applyBorder="1" applyAlignment="1">
      <alignment horizontal="center" vertical="center" wrapText="1"/>
    </xf>
    <xf numFmtId="41" fontId="72" fillId="0" borderId="69" xfId="0" applyNumberFormat="1" applyFont="1" applyBorder="1" applyAlignment="1">
      <alignment horizontal="center" vertical="center"/>
    </xf>
    <xf numFmtId="41" fontId="72" fillId="0" borderId="10" xfId="0" applyNumberFormat="1" applyFont="1" applyBorder="1" applyAlignment="1">
      <alignment horizontal="center" vertical="center"/>
    </xf>
    <xf numFmtId="41" fontId="68" fillId="0" borderId="41" xfId="0" applyNumberFormat="1" applyFont="1" applyFill="1" applyBorder="1" applyAlignment="1">
      <alignment horizontal="center" vertical="center" wrapText="1"/>
    </xf>
    <xf numFmtId="41" fontId="68" fillId="0" borderId="48" xfId="0" applyNumberFormat="1" applyFont="1" applyFill="1" applyBorder="1" applyAlignment="1">
      <alignment horizontal="center" vertical="center" wrapText="1"/>
    </xf>
    <xf numFmtId="41" fontId="68" fillId="0" borderId="67" xfId="0" applyNumberFormat="1" applyFont="1" applyFill="1" applyBorder="1" applyAlignment="1">
      <alignment horizontal="center" vertical="center" wrapText="1"/>
    </xf>
    <xf numFmtId="41" fontId="68" fillId="0" borderId="68" xfId="0" applyNumberFormat="1" applyFont="1" applyFill="1" applyBorder="1" applyAlignment="1">
      <alignment horizontal="center" vertical="center" wrapText="1"/>
    </xf>
    <xf numFmtId="41" fontId="67" fillId="0" borderId="13" xfId="0" applyNumberFormat="1" applyFont="1" applyBorder="1" applyAlignment="1">
      <alignment horizontal="center" vertical="center"/>
    </xf>
    <xf numFmtId="41" fontId="72" fillId="0" borderId="66" xfId="0" applyNumberFormat="1" applyFont="1" applyBorder="1" applyAlignment="1">
      <alignment horizontal="center" vertical="center" wrapText="1"/>
    </xf>
    <xf numFmtId="41" fontId="72" fillId="0" borderId="26" xfId="0" applyNumberFormat="1" applyFont="1" applyBorder="1" applyAlignment="1">
      <alignment horizontal="center" vertical="center" wrapText="1"/>
    </xf>
    <xf numFmtId="41" fontId="72" fillId="0" borderId="41" xfId="0" applyNumberFormat="1" applyFont="1" applyBorder="1" applyAlignment="1">
      <alignment horizontal="center" vertical="center" wrapText="1"/>
    </xf>
    <xf numFmtId="41" fontId="72" fillId="0" borderId="48" xfId="0" applyNumberFormat="1" applyFont="1" applyBorder="1" applyAlignment="1">
      <alignment horizontal="center" vertical="center" wrapText="1"/>
    </xf>
    <xf numFmtId="41" fontId="72" fillId="0" borderId="67" xfId="0" applyNumberFormat="1" applyFont="1" applyBorder="1" applyAlignment="1">
      <alignment horizontal="center" vertical="center" wrapText="1"/>
    </xf>
    <xf numFmtId="41" fontId="72" fillId="0" borderId="68" xfId="0" applyNumberFormat="1" applyFont="1" applyBorder="1" applyAlignment="1">
      <alignment horizontal="center" vertical="center" wrapText="1"/>
    </xf>
    <xf numFmtId="0" fontId="72" fillId="0" borderId="26" xfId="0" applyNumberFormat="1" applyFont="1" applyBorder="1" applyAlignment="1">
      <alignment horizontal="center" vertical="center" wrapText="1"/>
    </xf>
    <xf numFmtId="0" fontId="72" fillId="0" borderId="48" xfId="0" applyNumberFormat="1" applyFont="1" applyBorder="1" applyAlignment="1">
      <alignment horizontal="center" vertical="center" wrapText="1"/>
    </xf>
    <xf numFmtId="0" fontId="72" fillId="0" borderId="94" xfId="0" applyNumberFormat="1" applyFont="1" applyBorder="1" applyAlignment="1">
      <alignment horizontal="center" vertical="center" wrapText="1"/>
    </xf>
    <xf numFmtId="41" fontId="68" fillId="0" borderId="36" xfId="0" applyNumberFormat="1" applyFont="1" applyBorder="1" applyAlignment="1">
      <alignment horizontal="center" vertical="center"/>
    </xf>
    <xf numFmtId="41" fontId="68" fillId="0" borderId="16" xfId="0" applyNumberFormat="1" applyFont="1" applyBorder="1" applyAlignment="1">
      <alignment horizontal="center" vertical="center"/>
    </xf>
    <xf numFmtId="49" fontId="67" fillId="0" borderId="0" xfId="0" applyNumberFormat="1" applyFont="1" applyAlignment="1">
      <alignment horizontal="left" vertical="center"/>
    </xf>
    <xf numFmtId="0" fontId="74" fillId="34" borderId="41" xfId="0" applyNumberFormat="1" applyFont="1" applyFill="1" applyBorder="1" applyAlignment="1">
      <alignment horizontal="center" vertical="center"/>
    </xf>
    <xf numFmtId="0" fontId="74" fillId="34" borderId="0" xfId="0" applyNumberFormat="1" applyFont="1" applyFill="1" applyBorder="1" applyAlignment="1">
      <alignment horizontal="center" vertical="center"/>
    </xf>
    <xf numFmtId="0" fontId="74" fillId="34" borderId="48" xfId="0" applyNumberFormat="1" applyFont="1" applyFill="1" applyBorder="1" applyAlignment="1">
      <alignment horizontal="center" vertical="center"/>
    </xf>
    <xf numFmtId="41" fontId="68" fillId="0" borderId="13" xfId="0" applyNumberFormat="1" applyFont="1" applyBorder="1" applyAlignment="1">
      <alignment horizontal="center" vertical="center"/>
    </xf>
    <xf numFmtId="41" fontId="72" fillId="0" borderId="13" xfId="0" applyNumberFormat="1" applyFont="1" applyBorder="1" applyAlignment="1">
      <alignment horizontal="center" vertical="center"/>
    </xf>
    <xf numFmtId="41" fontId="72" fillId="0" borderId="36" xfId="0" applyNumberFormat="1" applyFont="1" applyBorder="1" applyAlignment="1">
      <alignment horizontal="center" vertical="center"/>
    </xf>
    <xf numFmtId="41" fontId="72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/>
    </xf>
    <xf numFmtId="0" fontId="0" fillId="0" borderId="138" xfId="0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181" fontId="19" fillId="0" borderId="135" xfId="0" applyNumberFormat="1" applyFont="1" applyBorder="1" applyAlignment="1">
      <alignment horizontal="center" vertical="center" wrapText="1"/>
    </xf>
    <xf numFmtId="181" fontId="19" fillId="0" borderId="44" xfId="0" applyNumberFormat="1" applyFont="1" applyBorder="1" applyAlignment="1">
      <alignment horizontal="center" vertical="center" wrapText="1"/>
    </xf>
    <xf numFmtId="181" fontId="19" fillId="0" borderId="113" xfId="0" applyNumberFormat="1" applyFont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14.875" style="0" customWidth="1"/>
    <col min="3" max="3" width="13.75390625" style="0" bestFit="1" customWidth="1"/>
    <col min="4" max="4" width="13.875" style="0" customWidth="1"/>
    <col min="5" max="5" width="16.50390625" style="0" bestFit="1" customWidth="1"/>
    <col min="6" max="6" width="12.625" style="0" customWidth="1"/>
    <col min="8" max="8" width="10.25390625" style="0" bestFit="1" customWidth="1"/>
  </cols>
  <sheetData>
    <row r="1" spans="1:2" ht="25.5" customHeight="1">
      <c r="A1" s="713" t="s">
        <v>446</v>
      </c>
      <c r="B1" s="640"/>
    </row>
    <row r="2" spans="1:6" ht="36.75" customHeight="1">
      <c r="A2" s="742" t="s">
        <v>466</v>
      </c>
      <c r="B2" s="742"/>
      <c r="C2" s="742"/>
      <c r="D2" s="742"/>
      <c r="E2" s="742"/>
      <c r="F2" s="742"/>
    </row>
    <row r="3" spans="1:6" ht="14.25">
      <c r="A3" s="718"/>
      <c r="B3" s="718"/>
      <c r="C3" s="718"/>
      <c r="D3" s="718"/>
      <c r="E3" s="743" t="s">
        <v>465</v>
      </c>
      <c r="F3" s="743"/>
    </row>
    <row r="4" spans="1:2" ht="25.5" customHeight="1">
      <c r="A4" s="730" t="s">
        <v>368</v>
      </c>
      <c r="B4" s="730"/>
    </row>
    <row r="5" spans="1:6" ht="48.75" customHeight="1">
      <c r="A5" s="617"/>
      <c r="B5" s="617"/>
      <c r="C5" s="714" t="s">
        <v>449</v>
      </c>
      <c r="D5" s="714" t="s">
        <v>448</v>
      </c>
      <c r="E5" s="2" t="s">
        <v>391</v>
      </c>
      <c r="F5" s="2" t="s">
        <v>447</v>
      </c>
    </row>
    <row r="6" spans="1:6" ht="26.25" customHeight="1">
      <c r="A6" s="740" t="s">
        <v>395</v>
      </c>
      <c r="B6" s="641" t="s">
        <v>49</v>
      </c>
      <c r="C6" s="644" t="s">
        <v>468</v>
      </c>
      <c r="D6" s="644" t="s">
        <v>436</v>
      </c>
      <c r="E6" s="645" t="s">
        <v>469</v>
      </c>
      <c r="F6" s="646">
        <f>-20/325</f>
        <v>-0.06153846153846154</v>
      </c>
    </row>
    <row r="7" spans="1:6" ht="26.25" customHeight="1">
      <c r="A7" s="740"/>
      <c r="B7" s="641" t="s">
        <v>392</v>
      </c>
      <c r="C7" s="644" t="s">
        <v>472</v>
      </c>
      <c r="D7" s="644" t="s">
        <v>437</v>
      </c>
      <c r="E7" s="645" t="s">
        <v>473</v>
      </c>
      <c r="F7" s="646">
        <f>-707/11389</f>
        <v>-0.06207744314689613</v>
      </c>
    </row>
    <row r="8" spans="1:9" ht="26.25" customHeight="1">
      <c r="A8" s="741" t="s">
        <v>396</v>
      </c>
      <c r="B8" s="642" t="s">
        <v>57</v>
      </c>
      <c r="C8" s="644" t="s">
        <v>470</v>
      </c>
      <c r="D8" s="644" t="s">
        <v>474</v>
      </c>
      <c r="E8" s="645" t="s">
        <v>475</v>
      </c>
      <c r="F8" s="646">
        <f>5346226/24082085</f>
        <v>0.2220001299721349</v>
      </c>
      <c r="H8" s="13"/>
      <c r="I8" s="62"/>
    </row>
    <row r="9" spans="1:9" ht="26.25" customHeight="1">
      <c r="A9" s="741"/>
      <c r="B9" s="643" t="s">
        <v>58</v>
      </c>
      <c r="C9" s="644" t="s">
        <v>471</v>
      </c>
      <c r="D9" s="644" t="s">
        <v>438</v>
      </c>
      <c r="E9" s="645" t="s">
        <v>476</v>
      </c>
      <c r="F9" s="646">
        <f>488220/8452282</f>
        <v>0.057761915657806966</v>
      </c>
      <c r="H9" s="13"/>
      <c r="I9" s="62"/>
    </row>
    <row r="10" spans="1:2" ht="13.5" customHeight="1">
      <c r="A10" s="604"/>
      <c r="B10" s="604"/>
    </row>
    <row r="11" spans="1:2" ht="23.25" customHeight="1">
      <c r="A11" s="731" t="s">
        <v>369</v>
      </c>
      <c r="B11" s="732"/>
    </row>
    <row r="12" spans="1:6" ht="24" customHeight="1">
      <c r="A12" s="105" t="s">
        <v>260</v>
      </c>
      <c r="B12" s="733" t="s">
        <v>261</v>
      </c>
      <c r="C12" s="733"/>
      <c r="D12" s="733"/>
      <c r="E12" s="733"/>
      <c r="F12" s="733"/>
    </row>
    <row r="13" spans="1:6" s="134" customFormat="1" ht="24" customHeight="1">
      <c r="A13" s="647">
        <v>1</v>
      </c>
      <c r="B13" s="734" t="s">
        <v>317</v>
      </c>
      <c r="C13" s="735"/>
      <c r="D13" s="735"/>
      <c r="E13" s="735"/>
      <c r="F13" s="736"/>
    </row>
    <row r="14" spans="1:6" s="134" customFormat="1" ht="24" customHeight="1">
      <c r="A14" s="605">
        <v>2</v>
      </c>
      <c r="B14" s="737" t="s">
        <v>275</v>
      </c>
      <c r="C14" s="738"/>
      <c r="D14" s="738"/>
      <c r="E14" s="738"/>
      <c r="F14" s="739"/>
    </row>
    <row r="15" spans="1:6" s="134" customFormat="1" ht="24" customHeight="1">
      <c r="A15" s="605">
        <v>3</v>
      </c>
      <c r="B15" s="737" t="s">
        <v>274</v>
      </c>
      <c r="C15" s="738"/>
      <c r="D15" s="738"/>
      <c r="E15" s="738"/>
      <c r="F15" s="739"/>
    </row>
    <row r="16" spans="1:6" s="134" customFormat="1" ht="24" customHeight="1">
      <c r="A16" s="605">
        <v>4</v>
      </c>
      <c r="B16" s="737" t="s">
        <v>370</v>
      </c>
      <c r="C16" s="738"/>
      <c r="D16" s="738"/>
      <c r="E16" s="738"/>
      <c r="F16" s="739"/>
    </row>
    <row r="17" spans="1:6" s="134" customFormat="1" ht="24" customHeight="1">
      <c r="A17" s="605">
        <v>5</v>
      </c>
      <c r="B17" s="737" t="s">
        <v>276</v>
      </c>
      <c r="C17" s="738"/>
      <c r="D17" s="738"/>
      <c r="E17" s="738"/>
      <c r="F17" s="739"/>
    </row>
    <row r="18" spans="1:6" s="134" customFormat="1" ht="24" customHeight="1">
      <c r="A18" s="605">
        <v>6</v>
      </c>
      <c r="B18" s="737" t="s">
        <v>277</v>
      </c>
      <c r="C18" s="738"/>
      <c r="D18" s="738"/>
      <c r="E18" s="738"/>
      <c r="F18" s="739"/>
    </row>
    <row r="19" spans="1:6" s="134" customFormat="1" ht="24" customHeight="1">
      <c r="A19" s="605">
        <v>7</v>
      </c>
      <c r="B19" s="737" t="s">
        <v>278</v>
      </c>
      <c r="C19" s="738"/>
      <c r="D19" s="738"/>
      <c r="E19" s="738"/>
      <c r="F19" s="739"/>
    </row>
    <row r="20" spans="1:6" s="134" customFormat="1" ht="24" customHeight="1">
      <c r="A20" s="605">
        <v>8</v>
      </c>
      <c r="B20" s="737" t="s">
        <v>279</v>
      </c>
      <c r="C20" s="738"/>
      <c r="D20" s="738"/>
      <c r="E20" s="738"/>
      <c r="F20" s="739"/>
    </row>
    <row r="21" spans="1:6" s="134" customFormat="1" ht="24" customHeight="1">
      <c r="A21" s="605">
        <v>9</v>
      </c>
      <c r="B21" s="737" t="s">
        <v>280</v>
      </c>
      <c r="C21" s="738"/>
      <c r="D21" s="738"/>
      <c r="E21" s="738"/>
      <c r="F21" s="739"/>
    </row>
    <row r="22" spans="1:6" s="134" customFormat="1" ht="24" customHeight="1">
      <c r="A22" s="605">
        <v>10</v>
      </c>
      <c r="B22" s="737" t="s">
        <v>281</v>
      </c>
      <c r="C22" s="738"/>
      <c r="D22" s="738"/>
      <c r="E22" s="738"/>
      <c r="F22" s="739"/>
    </row>
    <row r="23" spans="1:6" s="134" customFormat="1" ht="24" customHeight="1">
      <c r="A23" s="605">
        <v>11</v>
      </c>
      <c r="B23" s="737" t="s">
        <v>272</v>
      </c>
      <c r="C23" s="738"/>
      <c r="D23" s="738"/>
      <c r="E23" s="738"/>
      <c r="F23" s="739"/>
    </row>
    <row r="24" spans="1:6" s="134" customFormat="1" ht="24" customHeight="1">
      <c r="A24" s="605">
        <v>12</v>
      </c>
      <c r="B24" s="737" t="s">
        <v>267</v>
      </c>
      <c r="C24" s="738"/>
      <c r="D24" s="738"/>
      <c r="E24" s="738"/>
      <c r="F24" s="739"/>
    </row>
    <row r="25" spans="1:6" s="134" customFormat="1" ht="24" customHeight="1">
      <c r="A25" s="605">
        <v>13</v>
      </c>
      <c r="B25" s="737" t="s">
        <v>264</v>
      </c>
      <c r="C25" s="738"/>
      <c r="D25" s="738"/>
      <c r="E25" s="738"/>
      <c r="F25" s="739"/>
    </row>
    <row r="26" spans="1:6" s="134" customFormat="1" ht="24" customHeight="1">
      <c r="A26" s="605">
        <v>14</v>
      </c>
      <c r="B26" s="737" t="s">
        <v>268</v>
      </c>
      <c r="C26" s="738"/>
      <c r="D26" s="738"/>
      <c r="E26" s="738"/>
      <c r="F26" s="739"/>
    </row>
    <row r="27" spans="1:6" s="134" customFormat="1" ht="24" customHeight="1">
      <c r="A27" s="605">
        <v>15</v>
      </c>
      <c r="B27" s="737" t="s">
        <v>269</v>
      </c>
      <c r="C27" s="738"/>
      <c r="D27" s="738"/>
      <c r="E27" s="738"/>
      <c r="F27" s="739"/>
    </row>
    <row r="28" spans="1:6" s="134" customFormat="1" ht="24" customHeight="1">
      <c r="A28" s="605">
        <v>16</v>
      </c>
      <c r="B28" s="737" t="s">
        <v>270</v>
      </c>
      <c r="C28" s="738"/>
      <c r="D28" s="738"/>
      <c r="E28" s="738"/>
      <c r="F28" s="739"/>
    </row>
    <row r="29" spans="1:6" s="134" customFormat="1" ht="24" customHeight="1">
      <c r="A29" s="605">
        <v>17</v>
      </c>
      <c r="B29" s="737" t="s">
        <v>271</v>
      </c>
      <c r="C29" s="738"/>
      <c r="D29" s="738"/>
      <c r="E29" s="738"/>
      <c r="F29" s="739"/>
    </row>
    <row r="30" spans="1:6" s="134" customFormat="1" ht="24" customHeight="1">
      <c r="A30" s="605">
        <v>18</v>
      </c>
      <c r="B30" s="737" t="s">
        <v>322</v>
      </c>
      <c r="C30" s="738"/>
      <c r="D30" s="738"/>
      <c r="E30" s="738"/>
      <c r="F30" s="739"/>
    </row>
    <row r="31" spans="1:6" s="134" customFormat="1" ht="24" customHeight="1">
      <c r="A31" s="605">
        <v>19</v>
      </c>
      <c r="B31" s="737" t="s">
        <v>273</v>
      </c>
      <c r="C31" s="738"/>
      <c r="D31" s="738"/>
      <c r="E31" s="738"/>
      <c r="F31" s="739"/>
    </row>
    <row r="32" spans="1:6" s="134" customFormat="1" ht="24" customHeight="1">
      <c r="A32" s="605">
        <v>20</v>
      </c>
      <c r="B32" s="737" t="s">
        <v>464</v>
      </c>
      <c r="C32" s="738"/>
      <c r="D32" s="738"/>
      <c r="E32" s="738"/>
      <c r="F32" s="739"/>
    </row>
    <row r="33" spans="1:6" s="134" customFormat="1" ht="24" customHeight="1">
      <c r="A33" s="605">
        <v>21</v>
      </c>
      <c r="B33" s="737" t="s">
        <v>265</v>
      </c>
      <c r="C33" s="738"/>
      <c r="D33" s="738"/>
      <c r="E33" s="738"/>
      <c r="F33" s="739"/>
    </row>
    <row r="34" spans="1:6" s="134" customFormat="1" ht="24" customHeight="1">
      <c r="A34" s="605">
        <v>22</v>
      </c>
      <c r="B34" s="737" t="s">
        <v>327</v>
      </c>
      <c r="C34" s="738"/>
      <c r="D34" s="738"/>
      <c r="E34" s="738"/>
      <c r="F34" s="739"/>
    </row>
    <row r="35" spans="1:6" s="134" customFormat="1" ht="24" customHeight="1">
      <c r="A35" s="648">
        <v>23</v>
      </c>
      <c r="B35" s="744" t="s">
        <v>266</v>
      </c>
      <c r="C35" s="745"/>
      <c r="D35" s="745"/>
      <c r="E35" s="745"/>
      <c r="F35" s="746"/>
    </row>
  </sheetData>
  <sheetProtection/>
  <mergeCells count="30">
    <mergeCell ref="A2:F2"/>
    <mergeCell ref="E3:F3"/>
    <mergeCell ref="B34:F34"/>
    <mergeCell ref="B35:F35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A4:B4"/>
    <mergeCell ref="A11:B11"/>
    <mergeCell ref="B12:F12"/>
    <mergeCell ref="B13:F13"/>
    <mergeCell ref="B14:F14"/>
    <mergeCell ref="B15:F15"/>
    <mergeCell ref="A6:A7"/>
    <mergeCell ref="A8:A9"/>
  </mergeCells>
  <hyperlinks>
    <hyperlink ref="A13" location="表1!A1" display="表1!A1"/>
    <hyperlink ref="A14" location="'表2,３'!A1" display="'表2,３'!A1"/>
    <hyperlink ref="A15" location="'表2,３'!A20" display="'表2,３'!A20"/>
    <hyperlink ref="A16" location="表4!A1" display="表4!A1"/>
    <hyperlink ref="A17" location="表5!A1" display="表5!A1"/>
    <hyperlink ref="A18" location="表6!A1" display="表6!A1"/>
    <hyperlink ref="A19" location="表7!A1" display="表7!A1"/>
    <hyperlink ref="A20" location="表8!A1" display="表8!A1"/>
    <hyperlink ref="A21" location="'表9,10'!A1" display="'表9,10'!A1"/>
    <hyperlink ref="A22" location="'表9,10'!A21" display="'表9,10'!A21"/>
    <hyperlink ref="B13" location="表1!A1" display="業種別事業所数"/>
    <hyperlink ref="B14" location="'表2,３'!A1" display="経営組織別事業所数"/>
    <hyperlink ref="B15" location="'表2,３'!A20" display="従業者規模別事業所数"/>
    <hyperlink ref="B16" location="表4!A1" display="業種別従業者数"/>
    <hyperlink ref="B17" location="表5!A1" display="男女別従業者数"/>
    <hyperlink ref="B18" location="表6!A1" display="業種別製造品出荷額等"/>
    <hyperlink ref="B19" location="表7!A1" display="製造品出荷額等"/>
    <hyperlink ref="B20" location="表8!A1" display="業種別原材料使用額等"/>
    <hyperlink ref="B21" location="'表9,10'!A1" display="原材料使用額等（従業者４人以上の事業所）"/>
    <hyperlink ref="B22" location="'表9,10'!A21" display="在庫額（従業者３０人以上の事業所）"/>
    <hyperlink ref="A23" location="表11!A1" display="表11!A1"/>
    <hyperlink ref="A24" location="'表12,13'!A1" display="'表12,13'!A1"/>
    <hyperlink ref="A25" location="'表12,13'!A20" display="'表12,13'!A20"/>
    <hyperlink ref="A26" location="表14!A1" display="表14!A1"/>
    <hyperlink ref="A27" location="'表15,16,17'!A1" display="'表15,16,17'!A1"/>
    <hyperlink ref="A28" location="'表15,16,17'!A14" display="'表15,16,17'!A14"/>
    <hyperlink ref="A29" location="'表15,16,17'!A26" display="'表15,16,17'!A26"/>
    <hyperlink ref="A30" location="'表18,19'!A1" display="'表18,19'!A1"/>
    <hyperlink ref="A31" location="'表18,19'!A12" display="'表18,19'!A12"/>
    <hyperlink ref="A32" location="表20!A1" display="表20!A1"/>
    <hyperlink ref="A33" location="表21!A1" display="表21!A1"/>
    <hyperlink ref="A34" location="表22!A1" display="表22!A1"/>
    <hyperlink ref="A35" location="表23!A1" display="表23!A1"/>
    <hyperlink ref="B23" location="表11!A1" display="業種別現金給与総額、従業者１人当たり現金給与総額（従業者４人以上の事業所）"/>
    <hyperlink ref="B24" location="'表12,13'!A1" display="従業者規模別現金給与総額（従業者４人以上の事業所）"/>
    <hyperlink ref="B25" location="'表12,13'!A20" display="従業者規模別従業者１人当たり現金給与額（従業者４人以上の事業所）"/>
    <hyperlink ref="B26" location="表14!A1" display="業種別付加価値額"/>
    <hyperlink ref="B27" location="'表15,16,17'!A1" display="水源別１日当たり用水量（従業者３０人以上事業所）"/>
    <hyperlink ref="B28" location="'表15,16,17'!A12" display="用途別１日当たり用水量（従業者３０人以上の事業所）"/>
    <hyperlink ref="B29" location="'表15,16,17'!A23" display="工業用地（従業者３０人以上の事業所）"/>
    <hyperlink ref="B30" location="'表18,19'!A1" display="県・市の比較（従業者規模別事業所数）（平成２５年）"/>
    <hyperlink ref="B31" location="'表18,19'!A12" display="県・市の比較（事業所数、従業者数、製造品出荷額等、付加価値額）"/>
    <hyperlink ref="B32" location="表20!A1" display="県・市の比較（平成1６～２５年）"/>
    <hyperlink ref="B33" location="表21!A1" display="産業中分類別統計表（従業者４人以上の事業所）"/>
    <hyperlink ref="B34" location="表22!A1" display="町丁区別統計表"/>
    <hyperlink ref="B35" location="表23!A1" display="地域・市町村別統計表（従業者４人以上の事業所）"/>
    <hyperlink ref="B28:F28" location="'表15,16,17'!A14" display="用途別１日当たり用水量（従業者３０人以上の事業所）"/>
    <hyperlink ref="B29:F29" location="'表15,16,17'!A26" display="工業用地（従業者３０人以上の事業所）"/>
  </hyperlink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13" customWidth="1"/>
    <col min="2" max="2" width="2.625" style="13" customWidth="1"/>
    <col min="3" max="3" width="13.75390625" style="12" customWidth="1"/>
    <col min="4" max="4" width="2.625" style="12" customWidth="1"/>
    <col min="5" max="5" width="15.00390625" style="12" customWidth="1"/>
    <col min="6" max="6" width="14.625" style="12" customWidth="1"/>
    <col min="7" max="7" width="10.625" style="12" customWidth="1"/>
    <col min="8" max="8" width="14.875" style="13" customWidth="1"/>
    <col min="9" max="9" width="12.625" style="13" customWidth="1"/>
    <col min="10" max="10" width="8.125" style="13" bestFit="1" customWidth="1"/>
    <col min="11" max="16384" width="9.00390625" style="13" customWidth="1"/>
  </cols>
  <sheetData>
    <row r="1" spans="1:3" ht="30" customHeight="1">
      <c r="A1" s="535" t="s">
        <v>354</v>
      </c>
      <c r="C1" s="13"/>
    </row>
    <row r="2" spans="1:7" ht="15.75" customHeight="1">
      <c r="A2" s="849" t="s">
        <v>355</v>
      </c>
      <c r="B2" s="849"/>
      <c r="C2" s="849"/>
      <c r="D2" s="849"/>
      <c r="E2" s="849"/>
      <c r="F2" s="849"/>
      <c r="G2" s="849"/>
    </row>
    <row r="3" spans="1:7" s="16" customFormat="1" ht="13.5" customHeight="1" thickBot="1">
      <c r="A3" s="87"/>
      <c r="B3" s="87"/>
      <c r="C3" s="87"/>
      <c r="D3" s="87"/>
      <c r="E3" s="655" t="s">
        <v>455</v>
      </c>
      <c r="F3" s="87"/>
      <c r="G3" s="87"/>
    </row>
    <row r="4" spans="1:10" ht="27" customHeight="1">
      <c r="A4" s="749" t="s">
        <v>144</v>
      </c>
      <c r="B4" s="750"/>
      <c r="C4" s="750"/>
      <c r="D4" s="773"/>
      <c r="E4" s="757" t="s">
        <v>158</v>
      </c>
      <c r="F4" s="758"/>
      <c r="G4" s="758"/>
      <c r="H4" s="764" t="s">
        <v>168</v>
      </c>
      <c r="I4" s="765"/>
      <c r="J4" s="422"/>
    </row>
    <row r="5" spans="1:10" ht="18" customHeight="1">
      <c r="A5" s="751"/>
      <c r="B5" s="752"/>
      <c r="C5" s="752"/>
      <c r="D5" s="774"/>
      <c r="E5" s="801" t="s">
        <v>456</v>
      </c>
      <c r="F5" s="747" t="s">
        <v>457</v>
      </c>
      <c r="G5" s="852" t="s">
        <v>112</v>
      </c>
      <c r="H5" s="853" t="s">
        <v>456</v>
      </c>
      <c r="I5" s="850" t="s">
        <v>457</v>
      </c>
      <c r="J5" s="423"/>
    </row>
    <row r="6" spans="1:10" ht="18" customHeight="1">
      <c r="A6" s="751"/>
      <c r="B6" s="752"/>
      <c r="C6" s="752"/>
      <c r="D6" s="774"/>
      <c r="E6" s="855"/>
      <c r="F6" s="748"/>
      <c r="G6" s="852"/>
      <c r="H6" s="854"/>
      <c r="I6" s="851"/>
      <c r="J6" s="424"/>
    </row>
    <row r="7" spans="1:10" ht="13.5" customHeight="1" thickBot="1">
      <c r="A7" s="798"/>
      <c r="B7" s="799"/>
      <c r="C7" s="799"/>
      <c r="D7" s="800"/>
      <c r="E7" s="530" t="s">
        <v>111</v>
      </c>
      <c r="F7" s="529" t="s">
        <v>113</v>
      </c>
      <c r="G7" s="527" t="s">
        <v>113</v>
      </c>
      <c r="H7" s="529" t="s">
        <v>111</v>
      </c>
      <c r="I7" s="531" t="s">
        <v>113</v>
      </c>
      <c r="J7" s="425"/>
    </row>
    <row r="8" spans="1:13" ht="21" customHeight="1" thickBot="1" thickTop="1">
      <c r="A8" s="314"/>
      <c r="B8" s="315"/>
      <c r="C8" s="316" t="s">
        <v>24</v>
      </c>
      <c r="D8" s="327"/>
      <c r="E8" s="522">
        <v>3884838</v>
      </c>
      <c r="F8" s="415">
        <v>-5.243185152048954</v>
      </c>
      <c r="G8" s="416">
        <f>100*E8/E$8</f>
        <v>100</v>
      </c>
      <c r="H8" s="328">
        <v>363.68077139112523</v>
      </c>
      <c r="I8" s="433">
        <v>1.0283995790408558</v>
      </c>
      <c r="J8" s="426"/>
      <c r="L8" s="431"/>
      <c r="M8" s="432"/>
    </row>
    <row r="9" spans="1:13" ht="21" customHeight="1">
      <c r="A9" s="64" t="s">
        <v>21</v>
      </c>
      <c r="B9" s="65"/>
      <c r="C9" s="66" t="s">
        <v>120</v>
      </c>
      <c r="D9" s="189"/>
      <c r="E9" s="523">
        <v>641289</v>
      </c>
      <c r="F9" s="596">
        <v>-19.544912223034913</v>
      </c>
      <c r="G9" s="417">
        <v>16.507483709745426</v>
      </c>
      <c r="H9" s="277">
        <v>280.40620900743335</v>
      </c>
      <c r="I9" s="599">
        <v>-2.2015111412492505</v>
      </c>
      <c r="J9" s="427"/>
      <c r="L9" s="431"/>
      <c r="M9" s="432"/>
    </row>
    <row r="10" spans="1:13" ht="21" customHeight="1">
      <c r="A10" s="67" t="s">
        <v>22</v>
      </c>
      <c r="B10" s="68"/>
      <c r="C10" s="69" t="s">
        <v>121</v>
      </c>
      <c r="D10" s="190"/>
      <c r="E10" s="524">
        <v>30527</v>
      </c>
      <c r="F10" s="597">
        <v>-6.240977917012193</v>
      </c>
      <c r="G10" s="418">
        <v>0.7857985326543862</v>
      </c>
      <c r="H10" s="193">
        <v>240.37007874015748</v>
      </c>
      <c r="I10" s="600">
        <v>-16.57661814663289</v>
      </c>
      <c r="J10" s="427"/>
      <c r="L10" s="431"/>
      <c r="M10" s="432"/>
    </row>
    <row r="11" spans="1:13" ht="21" customHeight="1">
      <c r="A11" s="67" t="s">
        <v>23</v>
      </c>
      <c r="B11" s="68"/>
      <c r="C11" s="69" t="s">
        <v>122</v>
      </c>
      <c r="D11" s="190"/>
      <c r="E11" s="524">
        <v>40842</v>
      </c>
      <c r="F11" s="597">
        <v>-22.533287811539775</v>
      </c>
      <c r="G11" s="418">
        <v>1.051317970015738</v>
      </c>
      <c r="H11" s="193">
        <v>223.18032786885246</v>
      </c>
      <c r="I11" s="600">
        <v>2.4423188503135274</v>
      </c>
      <c r="J11" s="427"/>
      <c r="L11" s="431"/>
      <c r="M11" s="432"/>
    </row>
    <row r="12" spans="1:13" ht="21" customHeight="1">
      <c r="A12" s="67" t="s">
        <v>0</v>
      </c>
      <c r="B12" s="68"/>
      <c r="C12" s="69" t="s">
        <v>123</v>
      </c>
      <c r="D12" s="190"/>
      <c r="E12" s="524">
        <v>18985</v>
      </c>
      <c r="F12" s="597">
        <v>-10.338150562010012</v>
      </c>
      <c r="G12" s="418">
        <v>0.48869476668010353</v>
      </c>
      <c r="H12" s="193">
        <v>246.55844155844156</v>
      </c>
      <c r="I12" s="600">
        <v>5.964003881260893</v>
      </c>
      <c r="J12" s="427"/>
      <c r="L12" s="431"/>
      <c r="M12" s="432"/>
    </row>
    <row r="13" spans="1:13" ht="21" customHeight="1">
      <c r="A13" s="67" t="s">
        <v>1</v>
      </c>
      <c r="B13" s="68"/>
      <c r="C13" s="69" t="s">
        <v>124</v>
      </c>
      <c r="D13" s="190"/>
      <c r="E13" s="524">
        <v>86178</v>
      </c>
      <c r="F13" s="597">
        <v>-13.306171721744379</v>
      </c>
      <c r="G13" s="418">
        <v>2.2183164394499846</v>
      </c>
      <c r="H13" s="193">
        <v>305.59574468085106</v>
      </c>
      <c r="I13" s="600">
        <v>-1.9314495717604803</v>
      </c>
      <c r="J13" s="427"/>
      <c r="L13" s="431"/>
      <c r="M13" s="432"/>
    </row>
    <row r="14" spans="1:13" ht="21" customHeight="1">
      <c r="A14" s="67" t="s">
        <v>2</v>
      </c>
      <c r="B14" s="68"/>
      <c r="C14" s="69" t="s">
        <v>125</v>
      </c>
      <c r="D14" s="190"/>
      <c r="E14" s="524">
        <v>87520</v>
      </c>
      <c r="F14" s="597">
        <v>-0.39944919256637573</v>
      </c>
      <c r="G14" s="418">
        <v>2.2528609944610305</v>
      </c>
      <c r="H14" s="193">
        <v>407.06976744186045</v>
      </c>
      <c r="I14" s="600">
        <v>21.37369447231446</v>
      </c>
      <c r="J14" s="427"/>
      <c r="L14" s="431"/>
      <c r="M14" s="432"/>
    </row>
    <row r="15" spans="1:13" ht="21" customHeight="1">
      <c r="A15" s="67" t="s">
        <v>3</v>
      </c>
      <c r="B15" s="68"/>
      <c r="C15" s="69" t="s">
        <v>126</v>
      </c>
      <c r="D15" s="190"/>
      <c r="E15" s="524">
        <v>175869</v>
      </c>
      <c r="F15" s="597">
        <v>-6.959433722701879</v>
      </c>
      <c r="G15" s="418">
        <v>4.527061360087602</v>
      </c>
      <c r="H15" s="274">
        <v>291.17384105960264</v>
      </c>
      <c r="I15" s="600">
        <v>2.5910879812591796</v>
      </c>
      <c r="J15" s="427"/>
      <c r="L15" s="431"/>
      <c r="M15" s="432"/>
    </row>
    <row r="16" spans="1:10" ht="21" customHeight="1">
      <c r="A16" s="67" t="s">
        <v>4</v>
      </c>
      <c r="B16" s="68"/>
      <c r="C16" s="69" t="s">
        <v>127</v>
      </c>
      <c r="D16" s="190"/>
      <c r="E16" s="497" t="s">
        <v>434</v>
      </c>
      <c r="F16" s="594" t="s">
        <v>434</v>
      </c>
      <c r="G16" s="419" t="s">
        <v>434</v>
      </c>
      <c r="H16" s="275" t="s">
        <v>434</v>
      </c>
      <c r="I16" s="601" t="s">
        <v>434</v>
      </c>
      <c r="J16" s="428"/>
    </row>
    <row r="17" spans="1:13" ht="21" customHeight="1">
      <c r="A17" s="67" t="s">
        <v>5</v>
      </c>
      <c r="B17" s="68"/>
      <c r="C17" s="69" t="s">
        <v>128</v>
      </c>
      <c r="D17" s="190"/>
      <c r="E17" s="399" t="s">
        <v>477</v>
      </c>
      <c r="F17" s="597" t="s">
        <v>477</v>
      </c>
      <c r="G17" s="597" t="s">
        <v>477</v>
      </c>
      <c r="H17" s="276" t="s">
        <v>477</v>
      </c>
      <c r="I17" s="602" t="s">
        <v>477</v>
      </c>
      <c r="J17" s="429"/>
      <c r="L17" s="430"/>
      <c r="M17" s="430"/>
    </row>
    <row r="18" spans="1:13" ht="21" customHeight="1">
      <c r="A18" s="67" t="s">
        <v>6</v>
      </c>
      <c r="B18" s="68"/>
      <c r="C18" s="69" t="s">
        <v>129</v>
      </c>
      <c r="D18" s="190"/>
      <c r="E18" s="524">
        <v>198224</v>
      </c>
      <c r="F18" s="597">
        <v>-4.651867529281608</v>
      </c>
      <c r="G18" s="418">
        <v>5.10250363078203</v>
      </c>
      <c r="H18" s="274">
        <v>343.5424610051993</v>
      </c>
      <c r="I18" s="600">
        <v>1.2970627461878168</v>
      </c>
      <c r="J18" s="427"/>
      <c r="L18" s="431"/>
      <c r="M18" s="432"/>
    </row>
    <row r="19" spans="1:12" ht="21" customHeight="1">
      <c r="A19" s="67" t="s">
        <v>7</v>
      </c>
      <c r="B19" s="68"/>
      <c r="C19" s="69" t="s">
        <v>130</v>
      </c>
      <c r="D19" s="190"/>
      <c r="E19" s="497" t="s">
        <v>477</v>
      </c>
      <c r="F19" s="597" t="s">
        <v>477</v>
      </c>
      <c r="G19" s="597" t="s">
        <v>477</v>
      </c>
      <c r="H19" s="651" t="s">
        <v>477</v>
      </c>
      <c r="I19" s="652" t="s">
        <v>434</v>
      </c>
      <c r="J19" s="429"/>
      <c r="L19" s="431"/>
    </row>
    <row r="20" spans="1:10" ht="21" customHeight="1">
      <c r="A20" s="67" t="s">
        <v>8</v>
      </c>
      <c r="B20" s="68"/>
      <c r="C20" s="69" t="s">
        <v>131</v>
      </c>
      <c r="D20" s="190"/>
      <c r="E20" s="524" t="s">
        <v>434</v>
      </c>
      <c r="F20" s="597" t="s">
        <v>434</v>
      </c>
      <c r="G20" s="597" t="s">
        <v>434</v>
      </c>
      <c r="H20" s="193" t="s">
        <v>434</v>
      </c>
      <c r="I20" s="602" t="s">
        <v>477</v>
      </c>
      <c r="J20" s="429"/>
    </row>
    <row r="21" spans="1:13" ht="21" customHeight="1">
      <c r="A21" s="67" t="s">
        <v>9</v>
      </c>
      <c r="B21" s="68"/>
      <c r="C21" s="69" t="s">
        <v>132</v>
      </c>
      <c r="D21" s="190"/>
      <c r="E21" s="524">
        <v>406556</v>
      </c>
      <c r="F21" s="597">
        <v>11.872232816287895</v>
      </c>
      <c r="G21" s="418">
        <v>10.465198291408806</v>
      </c>
      <c r="H21" s="193">
        <v>430.21798941798943</v>
      </c>
      <c r="I21" s="600">
        <v>6.663366949709418</v>
      </c>
      <c r="J21" s="427"/>
      <c r="L21" s="431"/>
      <c r="M21" s="432"/>
    </row>
    <row r="22" spans="1:13" ht="21" customHeight="1">
      <c r="A22" s="67" t="s">
        <v>10</v>
      </c>
      <c r="B22" s="68"/>
      <c r="C22" s="69" t="s">
        <v>133</v>
      </c>
      <c r="D22" s="190"/>
      <c r="E22" s="524">
        <v>88032</v>
      </c>
      <c r="F22" s="597">
        <v>-30.440829033558</v>
      </c>
      <c r="G22" s="418">
        <v>2.2660404372074203</v>
      </c>
      <c r="H22" s="193">
        <v>440.16</v>
      </c>
      <c r="I22" s="600">
        <v>2.599777175501957</v>
      </c>
      <c r="J22" s="427"/>
      <c r="L22" s="431"/>
      <c r="M22" s="432"/>
    </row>
    <row r="23" spans="1:13" ht="21" customHeight="1">
      <c r="A23" s="67" t="s">
        <v>11</v>
      </c>
      <c r="B23" s="68"/>
      <c r="C23" s="69" t="s">
        <v>134</v>
      </c>
      <c r="D23" s="190"/>
      <c r="E23" s="524">
        <v>58370</v>
      </c>
      <c r="F23" s="597">
        <v>-12.76080588270461</v>
      </c>
      <c r="G23" s="418">
        <v>1.5025079552866811</v>
      </c>
      <c r="H23" s="193">
        <v>369.43037974683546</v>
      </c>
      <c r="I23" s="600">
        <v>9.325066045724608</v>
      </c>
      <c r="J23" s="427"/>
      <c r="L23" s="431"/>
      <c r="M23" s="432"/>
    </row>
    <row r="24" spans="1:13" ht="21" customHeight="1">
      <c r="A24" s="67" t="s">
        <v>12</v>
      </c>
      <c r="B24" s="68"/>
      <c r="C24" s="69" t="s">
        <v>135</v>
      </c>
      <c r="D24" s="190"/>
      <c r="E24" s="524">
        <v>211276</v>
      </c>
      <c r="F24" s="597">
        <v>-7.616290764077763</v>
      </c>
      <c r="G24" s="418">
        <v>5.438476456418518</v>
      </c>
      <c r="H24" s="193">
        <v>373.93982300884954</v>
      </c>
      <c r="I24" s="600">
        <v>-5.981180866096848</v>
      </c>
      <c r="J24" s="427"/>
      <c r="L24" s="431"/>
      <c r="M24" s="432"/>
    </row>
    <row r="25" spans="1:13" ht="21" customHeight="1">
      <c r="A25" s="67" t="s">
        <v>13</v>
      </c>
      <c r="B25" s="68"/>
      <c r="C25" s="69" t="s">
        <v>136</v>
      </c>
      <c r="D25" s="190"/>
      <c r="E25" s="524">
        <v>124036</v>
      </c>
      <c r="F25" s="597">
        <v>-22.8060567210809</v>
      </c>
      <c r="G25" s="418">
        <v>3.192822969709419</v>
      </c>
      <c r="H25" s="193">
        <v>423.3310580204778</v>
      </c>
      <c r="I25" s="600">
        <v>-14.111858331305028</v>
      </c>
      <c r="J25" s="427"/>
      <c r="L25" s="431"/>
      <c r="M25" s="432"/>
    </row>
    <row r="26" spans="1:13" ht="21" customHeight="1">
      <c r="A26" s="67" t="s">
        <v>14</v>
      </c>
      <c r="B26" s="68"/>
      <c r="C26" s="69" t="s">
        <v>137</v>
      </c>
      <c r="D26" s="190"/>
      <c r="E26" s="524">
        <v>617876</v>
      </c>
      <c r="F26" s="597">
        <v>-24.047296807256537</v>
      </c>
      <c r="G26" s="418">
        <v>15.904807356188341</v>
      </c>
      <c r="H26" s="193">
        <v>385.6903870162297</v>
      </c>
      <c r="I26" s="600">
        <v>-13.047904085211297</v>
      </c>
      <c r="J26" s="427"/>
      <c r="L26" s="431"/>
      <c r="M26" s="432"/>
    </row>
    <row r="27" spans="1:13" ht="21" customHeight="1">
      <c r="A27" s="67" t="s">
        <v>15</v>
      </c>
      <c r="B27" s="68"/>
      <c r="C27" s="69" t="s">
        <v>138</v>
      </c>
      <c r="D27" s="190"/>
      <c r="E27" s="524">
        <v>217599</v>
      </c>
      <c r="F27" s="597">
        <v>11.354529683589972</v>
      </c>
      <c r="G27" s="418">
        <v>5.601237426116611</v>
      </c>
      <c r="H27" s="193">
        <v>400.7348066298343</v>
      </c>
      <c r="I27" s="600">
        <v>-15.715079742255103</v>
      </c>
      <c r="J27" s="427"/>
      <c r="L27" s="431"/>
      <c r="M27" s="432"/>
    </row>
    <row r="28" spans="1:13" ht="21" customHeight="1">
      <c r="A28" s="67" t="s">
        <v>16</v>
      </c>
      <c r="B28" s="68"/>
      <c r="C28" s="69" t="s">
        <v>139</v>
      </c>
      <c r="D28" s="190"/>
      <c r="E28" s="524">
        <v>286401</v>
      </c>
      <c r="F28" s="597">
        <v>547.9220867361944</v>
      </c>
      <c r="G28" s="418">
        <v>7.372276527360986</v>
      </c>
      <c r="H28" s="193">
        <v>659.9101382488479</v>
      </c>
      <c r="I28" s="600">
        <v>119.45748099129163</v>
      </c>
      <c r="J28" s="427"/>
      <c r="L28" s="431"/>
      <c r="M28" s="432"/>
    </row>
    <row r="29" spans="1:13" ht="21" customHeight="1">
      <c r="A29" s="67" t="s">
        <v>17</v>
      </c>
      <c r="B29" s="68"/>
      <c r="C29" s="69" t="s">
        <v>140</v>
      </c>
      <c r="D29" s="190"/>
      <c r="E29" s="524">
        <v>110718</v>
      </c>
      <c r="F29" s="597">
        <v>-13.250803102718796</v>
      </c>
      <c r="G29" s="418">
        <v>2.8500030117085964</v>
      </c>
      <c r="H29" s="193">
        <v>342.78018575851394</v>
      </c>
      <c r="I29" s="600">
        <v>-0.3592815823797918</v>
      </c>
      <c r="J29" s="427"/>
      <c r="L29" s="431"/>
      <c r="M29" s="432"/>
    </row>
    <row r="30" spans="1:10" ht="21" customHeight="1">
      <c r="A30" s="67" t="s">
        <v>18</v>
      </c>
      <c r="B30" s="68"/>
      <c r="C30" s="69" t="s">
        <v>141</v>
      </c>
      <c r="D30" s="190"/>
      <c r="E30" s="497" t="s">
        <v>434</v>
      </c>
      <c r="F30" s="594" t="s">
        <v>434</v>
      </c>
      <c r="G30" s="420" t="s">
        <v>434</v>
      </c>
      <c r="H30" s="193" t="s">
        <v>434</v>
      </c>
      <c r="I30" s="602" t="s">
        <v>434</v>
      </c>
      <c r="J30" s="429"/>
    </row>
    <row r="31" spans="1:13" ht="21" customHeight="1">
      <c r="A31" s="67" t="s">
        <v>19</v>
      </c>
      <c r="B31" s="68"/>
      <c r="C31" s="69" t="s">
        <v>142</v>
      </c>
      <c r="D31" s="190"/>
      <c r="E31" s="524">
        <v>186294</v>
      </c>
      <c r="F31" s="597">
        <v>8.19283685760249</v>
      </c>
      <c r="G31" s="418">
        <v>4.795412318351499</v>
      </c>
      <c r="H31" s="193">
        <v>391.37394957983196</v>
      </c>
      <c r="I31" s="600">
        <v>8.64742860910502</v>
      </c>
      <c r="J31" s="427"/>
      <c r="L31" s="431"/>
      <c r="M31" s="432"/>
    </row>
    <row r="32" spans="1:13" ht="21" customHeight="1" thickBot="1">
      <c r="A32" s="70" t="s">
        <v>20</v>
      </c>
      <c r="B32" s="71"/>
      <c r="C32" s="72" t="s">
        <v>143</v>
      </c>
      <c r="D32" s="191"/>
      <c r="E32" s="525">
        <v>50178</v>
      </c>
      <c r="F32" s="598">
        <v>11.872115577553341</v>
      </c>
      <c r="G32" s="421">
        <v>1.2916368713444422</v>
      </c>
      <c r="H32" s="194">
        <v>315.58490566037733</v>
      </c>
      <c r="I32" s="603">
        <v>14.686508422271647</v>
      </c>
      <c r="J32" s="427"/>
      <c r="L32" s="431"/>
      <c r="M32" s="432"/>
    </row>
    <row r="33" spans="6:10" ht="9" customHeight="1">
      <c r="F33" s="192"/>
      <c r="G33" s="192"/>
      <c r="H33" s="16"/>
      <c r="I33" s="16"/>
      <c r="J33" s="16"/>
    </row>
    <row r="34" spans="1:10" ht="13.5" customHeight="1">
      <c r="A34" s="848"/>
      <c r="B34" s="848"/>
      <c r="C34" s="848"/>
      <c r="D34" s="848"/>
      <c r="E34" s="848"/>
      <c r="F34" s="848"/>
      <c r="G34" s="848"/>
      <c r="H34" s="848"/>
      <c r="I34" s="848"/>
      <c r="J34" s="117"/>
    </row>
    <row r="35" ht="13.5">
      <c r="A35" s="84"/>
    </row>
  </sheetData>
  <sheetProtection/>
  <mergeCells count="10">
    <mergeCell ref="A34:I34"/>
    <mergeCell ref="A2:G2"/>
    <mergeCell ref="H4:I4"/>
    <mergeCell ref="I5:I6"/>
    <mergeCell ref="A4:D7"/>
    <mergeCell ref="F5:F6"/>
    <mergeCell ref="G5:G6"/>
    <mergeCell ref="H5:H6"/>
    <mergeCell ref="E5:E6"/>
    <mergeCell ref="E4:G4"/>
  </mergeCells>
  <printOptions horizontalCentered="1" verticalCentered="1"/>
  <pageMargins left="0.7874015748031497" right="0.3937007874015748" top="0.5905511811023623" bottom="0.5905511811023623" header="0.4330708661417323" footer="0.5905511811023623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7.625" style="13" customWidth="1"/>
    <col min="2" max="9" width="7.875" style="13" customWidth="1"/>
    <col min="10" max="10" width="6.00390625" style="13" customWidth="1"/>
    <col min="11" max="12" width="3.50390625" style="13" customWidth="1"/>
    <col min="13" max="13" width="6.00390625" style="13" customWidth="1"/>
    <col min="14" max="14" width="9.00390625" style="13" customWidth="1"/>
    <col min="15" max="16" width="9.25390625" style="13" bestFit="1" customWidth="1"/>
    <col min="17" max="17" width="12.375" style="13" customWidth="1"/>
    <col min="18" max="16384" width="9.00390625" style="13" customWidth="1"/>
  </cols>
  <sheetData>
    <row r="1" ht="30" customHeight="1">
      <c r="A1" s="504" t="s">
        <v>353</v>
      </c>
    </row>
    <row r="2" spans="1:13" ht="14.25" customHeight="1" thickBot="1">
      <c r="A2" s="20"/>
      <c r="B2" s="712" t="s">
        <v>443</v>
      </c>
      <c r="H2" s="712" t="s">
        <v>424</v>
      </c>
      <c r="I2" s="51"/>
      <c r="J2" s="51"/>
      <c r="K2" s="51"/>
      <c r="L2" s="51"/>
      <c r="M2" s="51"/>
    </row>
    <row r="3" spans="1:13" ht="27" customHeight="1">
      <c r="A3" s="808" t="s">
        <v>26</v>
      </c>
      <c r="B3" s="872" t="s">
        <v>159</v>
      </c>
      <c r="C3" s="886" t="s">
        <v>182</v>
      </c>
      <c r="D3" s="812"/>
      <c r="E3" s="812"/>
      <c r="F3" s="812"/>
      <c r="G3" s="812"/>
      <c r="H3" s="887"/>
      <c r="I3" s="883" t="s">
        <v>181</v>
      </c>
      <c r="J3" s="884"/>
      <c r="K3" s="884"/>
      <c r="L3" s="884"/>
      <c r="M3" s="885"/>
    </row>
    <row r="4" spans="1:13" ht="18" customHeight="1">
      <c r="A4" s="809"/>
      <c r="B4" s="843"/>
      <c r="C4" s="874" t="s">
        <v>36</v>
      </c>
      <c r="D4" s="875"/>
      <c r="E4" s="878" t="s">
        <v>156</v>
      </c>
      <c r="F4" s="879"/>
      <c r="G4" s="874" t="s">
        <v>154</v>
      </c>
      <c r="H4" s="888"/>
      <c r="I4" s="890" t="s">
        <v>157</v>
      </c>
      <c r="J4" s="891"/>
      <c r="K4" s="894" t="s">
        <v>155</v>
      </c>
      <c r="L4" s="895"/>
      <c r="M4" s="896"/>
    </row>
    <row r="5" spans="1:13" ht="13.5" customHeight="1" thickBot="1">
      <c r="A5" s="871"/>
      <c r="B5" s="873"/>
      <c r="C5" s="876"/>
      <c r="D5" s="877"/>
      <c r="E5" s="880"/>
      <c r="F5" s="881"/>
      <c r="G5" s="876"/>
      <c r="H5" s="889"/>
      <c r="I5" s="892"/>
      <c r="J5" s="893"/>
      <c r="K5" s="897"/>
      <c r="L5" s="898"/>
      <c r="M5" s="899"/>
    </row>
    <row r="6" spans="1:13" ht="27" customHeight="1">
      <c r="A6" s="673" t="s">
        <v>282</v>
      </c>
      <c r="B6" s="724">
        <v>419</v>
      </c>
      <c r="C6" s="882">
        <v>3699655</v>
      </c>
      <c r="D6" s="882"/>
      <c r="E6" s="882">
        <v>1045571</v>
      </c>
      <c r="F6" s="882"/>
      <c r="G6" s="882">
        <v>2654084</v>
      </c>
      <c r="H6" s="882"/>
      <c r="I6" s="902">
        <v>-1.9</v>
      </c>
      <c r="J6" s="902"/>
      <c r="K6" s="902">
        <v>1.2</v>
      </c>
      <c r="L6" s="902"/>
      <c r="M6" s="903"/>
    </row>
    <row r="7" spans="1:13" ht="27" customHeight="1">
      <c r="A7" s="39" t="s">
        <v>283</v>
      </c>
      <c r="B7" s="50">
        <v>431</v>
      </c>
      <c r="C7" s="870">
        <v>3452932</v>
      </c>
      <c r="D7" s="870"/>
      <c r="E7" s="870">
        <v>950733</v>
      </c>
      <c r="F7" s="870"/>
      <c r="G7" s="870">
        <v>2502199</v>
      </c>
      <c r="H7" s="870"/>
      <c r="I7" s="900">
        <v>-9.1</v>
      </c>
      <c r="J7" s="900"/>
      <c r="K7" s="900">
        <v>-5.7</v>
      </c>
      <c r="L7" s="900"/>
      <c r="M7" s="901"/>
    </row>
    <row r="8" spans="1:13" ht="27" customHeight="1">
      <c r="A8" s="39" t="s">
        <v>334</v>
      </c>
      <c r="B8" s="50">
        <v>412</v>
      </c>
      <c r="C8" s="870">
        <v>3608942</v>
      </c>
      <c r="D8" s="870"/>
      <c r="E8" s="870">
        <v>934282</v>
      </c>
      <c r="F8" s="870"/>
      <c r="G8" s="870">
        <v>2674660</v>
      </c>
      <c r="H8" s="870"/>
      <c r="I8" s="900">
        <v>-1.7</v>
      </c>
      <c r="J8" s="900"/>
      <c r="K8" s="900">
        <v>-6.9</v>
      </c>
      <c r="L8" s="900"/>
      <c r="M8" s="901"/>
    </row>
    <row r="9" spans="1:13" ht="27" customHeight="1">
      <c r="A9" s="39" t="s">
        <v>329</v>
      </c>
      <c r="B9" s="50">
        <v>397</v>
      </c>
      <c r="C9" s="866">
        <v>3780247</v>
      </c>
      <c r="D9" s="866"/>
      <c r="E9" s="866">
        <v>979484</v>
      </c>
      <c r="F9" s="866"/>
      <c r="G9" s="866">
        <v>2800763</v>
      </c>
      <c r="H9" s="866"/>
      <c r="I9" s="867">
        <v>4.8</v>
      </c>
      <c r="J9" s="867"/>
      <c r="K9" s="867">
        <v>4.7</v>
      </c>
      <c r="L9" s="867"/>
      <c r="M9" s="868"/>
    </row>
    <row r="10" spans="1:13" ht="27" customHeight="1">
      <c r="A10" s="39" t="s">
        <v>328</v>
      </c>
      <c r="B10" s="50">
        <v>391</v>
      </c>
      <c r="C10" s="866">
        <v>3641031</v>
      </c>
      <c r="D10" s="866"/>
      <c r="E10" s="866">
        <v>929046</v>
      </c>
      <c r="F10" s="866"/>
      <c r="G10" s="866">
        <v>2711985</v>
      </c>
      <c r="H10" s="866"/>
      <c r="I10" s="867">
        <v>-5.1</v>
      </c>
      <c r="J10" s="867"/>
      <c r="K10" s="867">
        <v>-3.2</v>
      </c>
      <c r="L10" s="867"/>
      <c r="M10" s="868"/>
    </row>
    <row r="11" spans="1:13" ht="27" customHeight="1">
      <c r="A11" s="39" t="s">
        <v>330</v>
      </c>
      <c r="B11" s="50">
        <v>405</v>
      </c>
      <c r="C11" s="866">
        <v>3569600</v>
      </c>
      <c r="D11" s="866"/>
      <c r="E11" s="866">
        <v>931750</v>
      </c>
      <c r="F11" s="866"/>
      <c r="G11" s="866">
        <v>2637850</v>
      </c>
      <c r="H11" s="866"/>
      <c r="I11" s="867">
        <v>0.3</v>
      </c>
      <c r="J11" s="867"/>
      <c r="K11" s="867">
        <v>-2.7</v>
      </c>
      <c r="L11" s="867"/>
      <c r="M11" s="868"/>
    </row>
    <row r="12" spans="1:13" ht="27" customHeight="1">
      <c r="A12" s="39" t="s">
        <v>371</v>
      </c>
      <c r="B12" s="121">
        <v>351</v>
      </c>
      <c r="C12" s="859">
        <v>3867624</v>
      </c>
      <c r="D12" s="859"/>
      <c r="E12" s="859">
        <v>880756</v>
      </c>
      <c r="F12" s="859"/>
      <c r="G12" s="859">
        <v>2986868</v>
      </c>
      <c r="H12" s="859"/>
      <c r="I12" s="860">
        <v>-5.5</v>
      </c>
      <c r="J12" s="860"/>
      <c r="K12" s="860">
        <v>13.2</v>
      </c>
      <c r="L12" s="860"/>
      <c r="M12" s="861"/>
    </row>
    <row r="13" spans="1:13" ht="27" customHeight="1">
      <c r="A13" s="657" t="s">
        <v>393</v>
      </c>
      <c r="B13" s="121">
        <v>347</v>
      </c>
      <c r="C13" s="859">
        <v>4017467</v>
      </c>
      <c r="D13" s="859"/>
      <c r="E13" s="859">
        <v>907775</v>
      </c>
      <c r="F13" s="859"/>
      <c r="G13" s="859">
        <v>3109692</v>
      </c>
      <c r="H13" s="859"/>
      <c r="I13" s="860">
        <v>3.067705471208825</v>
      </c>
      <c r="J13" s="860"/>
      <c r="K13" s="860">
        <v>4.112133512428403</v>
      </c>
      <c r="L13" s="860"/>
      <c r="M13" s="861"/>
    </row>
    <row r="14" spans="1:13" ht="27" customHeight="1">
      <c r="A14" s="657" t="s">
        <v>397</v>
      </c>
      <c r="B14" s="121">
        <v>339</v>
      </c>
      <c r="C14" s="858">
        <v>4150627</v>
      </c>
      <c r="D14" s="858"/>
      <c r="E14" s="858">
        <v>947202</v>
      </c>
      <c r="F14" s="858"/>
      <c r="G14" s="858">
        <v>3203425</v>
      </c>
      <c r="H14" s="858"/>
      <c r="I14" s="865">
        <v>4.3432568643110905</v>
      </c>
      <c r="J14" s="865"/>
      <c r="K14" s="865">
        <v>3.0142213441073906</v>
      </c>
      <c r="L14" s="865"/>
      <c r="M14" s="869"/>
    </row>
    <row r="15" spans="1:13" ht="27" customHeight="1">
      <c r="A15" s="657" t="s">
        <v>405</v>
      </c>
      <c r="B15" s="121">
        <v>325</v>
      </c>
      <c r="C15" s="858">
        <v>4099798</v>
      </c>
      <c r="D15" s="858"/>
      <c r="E15" s="858">
        <v>894969</v>
      </c>
      <c r="F15" s="858"/>
      <c r="G15" s="858">
        <v>3204829</v>
      </c>
      <c r="H15" s="858"/>
      <c r="I15" s="865">
        <v>-5.514452038741473</v>
      </c>
      <c r="J15" s="865"/>
      <c r="K15" s="865">
        <v>0.043828090247157336</v>
      </c>
      <c r="L15" s="865"/>
      <c r="M15" s="869"/>
    </row>
    <row r="16" spans="1:13" ht="27.75" customHeight="1" thickBot="1">
      <c r="A16" s="664" t="s">
        <v>453</v>
      </c>
      <c r="B16" s="663">
        <v>305</v>
      </c>
      <c r="C16" s="909">
        <v>3884838</v>
      </c>
      <c r="D16" s="909"/>
      <c r="E16" s="909">
        <v>847161</v>
      </c>
      <c r="F16" s="909"/>
      <c r="G16" s="909">
        <v>3037677</v>
      </c>
      <c r="H16" s="909"/>
      <c r="I16" s="910">
        <v>-5.341861003006808</v>
      </c>
      <c r="J16" s="910"/>
      <c r="K16" s="911">
        <v>-5.215629289425427</v>
      </c>
      <c r="L16" s="911"/>
      <c r="M16" s="912"/>
    </row>
    <row r="17" spans="1:13" s="16" customFormat="1" ht="13.5">
      <c r="A17" s="8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s="16" customFormat="1" ht="13.5" customHeight="1">
      <c r="B18" s="17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ht="30" customHeight="1">
      <c r="A19" s="474" t="s">
        <v>352</v>
      </c>
    </row>
    <row r="20" spans="2:13" s="16" customFormat="1" ht="14.25" thickBot="1">
      <c r="B20" s="712" t="s">
        <v>424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45" customHeight="1" thickBot="1">
      <c r="A21" s="674" t="s">
        <v>26</v>
      </c>
      <c r="B21" s="675" t="s">
        <v>32</v>
      </c>
      <c r="C21" s="676" t="s">
        <v>160</v>
      </c>
      <c r="D21" s="677" t="s">
        <v>161</v>
      </c>
      <c r="E21" s="678" t="s">
        <v>162</v>
      </c>
      <c r="F21" s="678" t="s">
        <v>163</v>
      </c>
      <c r="G21" s="678" t="s">
        <v>164</v>
      </c>
      <c r="H21" s="678" t="s">
        <v>165</v>
      </c>
      <c r="I21" s="679" t="s">
        <v>152</v>
      </c>
      <c r="J21" s="918" t="s">
        <v>166</v>
      </c>
      <c r="K21" s="919"/>
      <c r="L21" s="923" t="s">
        <v>167</v>
      </c>
      <c r="M21" s="924"/>
    </row>
    <row r="22" spans="1:13" ht="27" customHeight="1">
      <c r="A22" s="673" t="s">
        <v>282</v>
      </c>
      <c r="B22" s="704">
        <v>265.6</v>
      </c>
      <c r="C22" s="705">
        <v>298.8</v>
      </c>
      <c r="D22" s="705">
        <v>301.3</v>
      </c>
      <c r="E22" s="705">
        <v>328.6</v>
      </c>
      <c r="F22" s="705">
        <v>265.6</v>
      </c>
      <c r="G22" s="705">
        <v>351.8</v>
      </c>
      <c r="H22" s="705">
        <v>364.7</v>
      </c>
      <c r="I22" s="706">
        <v>338</v>
      </c>
      <c r="J22" s="915">
        <v>289.2</v>
      </c>
      <c r="K22" s="916"/>
      <c r="L22" s="916">
        <v>334</v>
      </c>
      <c r="M22" s="917"/>
    </row>
    <row r="23" spans="1:13" ht="27" customHeight="1">
      <c r="A23" s="39" t="s">
        <v>283</v>
      </c>
      <c r="B23" s="668">
        <v>227.2</v>
      </c>
      <c r="C23" s="667">
        <v>286.4</v>
      </c>
      <c r="D23" s="667">
        <v>295.9</v>
      </c>
      <c r="E23" s="667">
        <v>322.6</v>
      </c>
      <c r="F23" s="667">
        <v>227.2</v>
      </c>
      <c r="G23" s="667">
        <v>384.3</v>
      </c>
      <c r="H23" s="667" t="s">
        <v>434</v>
      </c>
      <c r="I23" s="665" t="s">
        <v>434</v>
      </c>
      <c r="J23" s="906">
        <v>268.3</v>
      </c>
      <c r="K23" s="907"/>
      <c r="L23" s="907">
        <v>340.8</v>
      </c>
      <c r="M23" s="914"/>
    </row>
    <row r="24" spans="1:13" ht="27" customHeight="1">
      <c r="A24" s="39" t="s">
        <v>334</v>
      </c>
      <c r="B24" s="668">
        <v>252.65411558669</v>
      </c>
      <c r="C24" s="667">
        <v>285.91384863123994</v>
      </c>
      <c r="D24" s="667">
        <v>294.4741641337386</v>
      </c>
      <c r="E24" s="667">
        <v>327.71370967741933</v>
      </c>
      <c r="F24" s="667">
        <v>252.65411558669</v>
      </c>
      <c r="G24" s="667">
        <v>353.6373820754717</v>
      </c>
      <c r="H24" s="89">
        <v>443.37326203208556</v>
      </c>
      <c r="I24" s="107">
        <v>338.6194244604317</v>
      </c>
      <c r="J24" s="906">
        <v>277.1527736576683</v>
      </c>
      <c r="K24" s="907"/>
      <c r="L24" s="907">
        <v>349.9947657681235</v>
      </c>
      <c r="M24" s="914"/>
    </row>
    <row r="25" spans="1:13" ht="27" customHeight="1">
      <c r="A25" s="39" t="s">
        <v>329</v>
      </c>
      <c r="B25" s="668">
        <v>255.56428571428572</v>
      </c>
      <c r="C25" s="667">
        <v>302.6032608695652</v>
      </c>
      <c r="D25" s="667">
        <v>293.68601798855275</v>
      </c>
      <c r="E25" s="667">
        <v>352.5109689213894</v>
      </c>
      <c r="F25" s="667">
        <v>255.56428571428572</v>
      </c>
      <c r="G25" s="667">
        <v>378.5472463768116</v>
      </c>
      <c r="H25" s="89">
        <v>375.3962873284907</v>
      </c>
      <c r="I25" s="107" t="s">
        <v>434</v>
      </c>
      <c r="J25" s="863">
        <v>284.1554975340876</v>
      </c>
      <c r="K25" s="864"/>
      <c r="L25" s="864">
        <v>381.15990745781164</v>
      </c>
      <c r="M25" s="908"/>
    </row>
    <row r="26" spans="1:13" ht="27" customHeight="1">
      <c r="A26" s="39" t="s">
        <v>328</v>
      </c>
      <c r="B26" s="701">
        <v>258.3</v>
      </c>
      <c r="C26" s="195">
        <v>296.6</v>
      </c>
      <c r="D26" s="195">
        <v>280.4</v>
      </c>
      <c r="E26" s="195">
        <v>359</v>
      </c>
      <c r="F26" s="195">
        <v>258.3</v>
      </c>
      <c r="G26" s="195">
        <v>380.5</v>
      </c>
      <c r="H26" s="195">
        <v>368.8</v>
      </c>
      <c r="I26" s="669">
        <v>369</v>
      </c>
      <c r="J26" s="863">
        <v>271.7</v>
      </c>
      <c r="K26" s="864"/>
      <c r="L26" s="864">
        <v>354.6</v>
      </c>
      <c r="M26" s="908"/>
    </row>
    <row r="27" spans="1:13" ht="27" customHeight="1">
      <c r="A27" s="39" t="s">
        <v>330</v>
      </c>
      <c r="B27" s="701">
        <v>225.4</v>
      </c>
      <c r="C27" s="195">
        <v>284.2</v>
      </c>
      <c r="D27" s="195">
        <v>299</v>
      </c>
      <c r="E27" s="195">
        <v>352.4</v>
      </c>
      <c r="F27" s="195">
        <v>225.4</v>
      </c>
      <c r="G27" s="195">
        <v>373.4</v>
      </c>
      <c r="H27" s="195" t="s">
        <v>434</v>
      </c>
      <c r="I27" s="669">
        <v>296</v>
      </c>
      <c r="J27" s="863">
        <v>271.3</v>
      </c>
      <c r="K27" s="864"/>
      <c r="L27" s="864">
        <v>340.5</v>
      </c>
      <c r="M27" s="908"/>
    </row>
    <row r="28" spans="1:13" ht="27" customHeight="1">
      <c r="A28" s="39" t="s">
        <v>371</v>
      </c>
      <c r="B28" s="702">
        <v>266.7</v>
      </c>
      <c r="C28" s="533">
        <v>297.2</v>
      </c>
      <c r="D28" s="533">
        <v>290.2</v>
      </c>
      <c r="E28" s="533">
        <v>348.3</v>
      </c>
      <c r="F28" s="533">
        <v>266.7</v>
      </c>
      <c r="G28" s="533">
        <v>409.1</v>
      </c>
      <c r="H28" s="533" t="s">
        <v>434</v>
      </c>
      <c r="I28" s="670">
        <v>376.8</v>
      </c>
      <c r="J28" s="913">
        <v>285.2</v>
      </c>
      <c r="K28" s="904"/>
      <c r="L28" s="904">
        <v>375.8</v>
      </c>
      <c r="M28" s="905"/>
    </row>
    <row r="29" spans="1:13" ht="24" customHeight="1">
      <c r="A29" s="39" t="s">
        <v>393</v>
      </c>
      <c r="B29" s="702">
        <v>259.3778801843318</v>
      </c>
      <c r="C29" s="533">
        <v>293.6003734827264</v>
      </c>
      <c r="D29" s="533">
        <v>314.42271562766865</v>
      </c>
      <c r="E29" s="533">
        <v>358.7061994609164</v>
      </c>
      <c r="F29" s="533">
        <v>259.3778801843318</v>
      </c>
      <c r="G29" s="533">
        <v>345.30260047281325</v>
      </c>
      <c r="H29" s="533">
        <v>445.65042979942695</v>
      </c>
      <c r="I29" s="670">
        <v>366.3705743509048</v>
      </c>
      <c r="J29" s="913">
        <v>291.8890675241158</v>
      </c>
      <c r="K29" s="904"/>
      <c r="L29" s="904">
        <v>363.2817757009346</v>
      </c>
      <c r="M29" s="905"/>
    </row>
    <row r="30" spans="1:13" ht="24" customHeight="1">
      <c r="A30" s="680" t="s">
        <v>397</v>
      </c>
      <c r="B30" s="671">
        <v>261.6489104116223</v>
      </c>
      <c r="C30" s="703">
        <v>314.64378109452736</v>
      </c>
      <c r="D30" s="592">
        <v>319.6171032357473</v>
      </c>
      <c r="E30" s="592">
        <v>354.328330206379</v>
      </c>
      <c r="F30" s="592">
        <v>356.6668153434434</v>
      </c>
      <c r="G30" s="592">
        <v>367.25903203817313</v>
      </c>
      <c r="H30" s="592">
        <v>452.89185829707895</v>
      </c>
      <c r="I30" s="672">
        <v>374.61333333333334</v>
      </c>
      <c r="J30" s="856">
        <v>302.71716203259825</v>
      </c>
      <c r="K30" s="857"/>
      <c r="L30" s="857">
        <v>380.95195623736475</v>
      </c>
      <c r="M30" s="862"/>
    </row>
    <row r="31" spans="1:13" ht="24" customHeight="1">
      <c r="A31" s="680" t="s">
        <v>405</v>
      </c>
      <c r="B31" s="671">
        <v>273.97024579560156</v>
      </c>
      <c r="C31" s="703">
        <v>320.2965853658537</v>
      </c>
      <c r="D31" s="592">
        <v>292.8102310231023</v>
      </c>
      <c r="E31" s="592">
        <v>341.7363445378151</v>
      </c>
      <c r="F31" s="592">
        <v>363.96690307328606</v>
      </c>
      <c r="G31" s="592">
        <v>386.47942857142857</v>
      </c>
      <c r="H31" s="592">
        <v>392.5385500575374</v>
      </c>
      <c r="I31" s="672">
        <v>411.8064692982456</v>
      </c>
      <c r="J31" s="856">
        <v>297.33189368770763</v>
      </c>
      <c r="K31" s="857"/>
      <c r="L31" s="857">
        <v>382.48347058121493</v>
      </c>
      <c r="M31" s="862"/>
    </row>
    <row r="32" spans="1:13" ht="24" customHeight="1" thickBot="1">
      <c r="A32" s="664" t="s">
        <v>458</v>
      </c>
      <c r="B32" s="707">
        <v>292.76025641025643</v>
      </c>
      <c r="C32" s="708">
        <v>321.5762711864407</v>
      </c>
      <c r="D32" s="709">
        <v>345.2613636363636</v>
      </c>
      <c r="E32" s="709">
        <v>352.11021814006887</v>
      </c>
      <c r="F32" s="709">
        <v>347.88540109616343</v>
      </c>
      <c r="G32" s="709">
        <v>380.0569239189929</v>
      </c>
      <c r="H32" s="709">
        <v>361.41393728222994</v>
      </c>
      <c r="I32" s="710">
        <v>429.4342587742273</v>
      </c>
      <c r="J32" s="920">
        <v>321.74743638435245</v>
      </c>
      <c r="K32" s="921"/>
      <c r="L32" s="921">
        <v>377.3980618710399</v>
      </c>
      <c r="M32" s="922"/>
    </row>
    <row r="33" spans="3:5" ht="13.5">
      <c r="C33"/>
      <c r="D33"/>
      <c r="E33"/>
    </row>
    <row r="34" spans="3:5" ht="13.5">
      <c r="C34"/>
      <c r="D34"/>
      <c r="E34"/>
    </row>
    <row r="35" spans="2:4" ht="13.5">
      <c r="B35"/>
      <c r="C35" s="62"/>
      <c r="D35"/>
    </row>
    <row r="36" spans="3:9" ht="13.5">
      <c r="C36"/>
      <c r="D36" s="62"/>
      <c r="E36"/>
      <c r="I36" s="616"/>
    </row>
    <row r="37" spans="3:5" ht="13.5">
      <c r="C37"/>
      <c r="D37"/>
      <c r="E37"/>
    </row>
    <row r="38" ht="13.5">
      <c r="E38"/>
    </row>
    <row r="39" ht="13.5">
      <c r="E39"/>
    </row>
    <row r="40" ht="13.5">
      <c r="E40"/>
    </row>
    <row r="41" ht="13.5">
      <c r="E41"/>
    </row>
  </sheetData>
  <sheetProtection/>
  <mergeCells count="88">
    <mergeCell ref="K13:M13"/>
    <mergeCell ref="E13:F13"/>
    <mergeCell ref="G13:H13"/>
    <mergeCell ref="J32:K32"/>
    <mergeCell ref="L32:M32"/>
    <mergeCell ref="J29:K29"/>
    <mergeCell ref="L21:M21"/>
    <mergeCell ref="L29:M29"/>
    <mergeCell ref="I15:J15"/>
    <mergeCell ref="L26:M26"/>
    <mergeCell ref="J27:K27"/>
    <mergeCell ref="K15:M15"/>
    <mergeCell ref="J28:K28"/>
    <mergeCell ref="L27:M27"/>
    <mergeCell ref="L30:M30"/>
    <mergeCell ref="L23:M23"/>
    <mergeCell ref="J22:K22"/>
    <mergeCell ref="L22:M22"/>
    <mergeCell ref="L24:M24"/>
    <mergeCell ref="J21:K21"/>
    <mergeCell ref="L28:M28"/>
    <mergeCell ref="J24:K24"/>
    <mergeCell ref="J25:K25"/>
    <mergeCell ref="L25:M25"/>
    <mergeCell ref="J23:K23"/>
    <mergeCell ref="C16:D16"/>
    <mergeCell ref="E16:F16"/>
    <mergeCell ref="G16:H16"/>
    <mergeCell ref="I16:J16"/>
    <mergeCell ref="K16:M16"/>
    <mergeCell ref="K9:M9"/>
    <mergeCell ref="G7:H7"/>
    <mergeCell ref="G8:H8"/>
    <mergeCell ref="I8:J8"/>
    <mergeCell ref="K6:M6"/>
    <mergeCell ref="G9:H9"/>
    <mergeCell ref="I9:J9"/>
    <mergeCell ref="I6:J6"/>
    <mergeCell ref="I3:M3"/>
    <mergeCell ref="C3:H3"/>
    <mergeCell ref="G4:H5"/>
    <mergeCell ref="I4:J5"/>
    <mergeCell ref="K4:M5"/>
    <mergeCell ref="E8:F8"/>
    <mergeCell ref="I7:J7"/>
    <mergeCell ref="K7:M7"/>
    <mergeCell ref="G6:H6"/>
    <mergeCell ref="K8:M8"/>
    <mergeCell ref="A3:A5"/>
    <mergeCell ref="B3:B5"/>
    <mergeCell ref="C4:D5"/>
    <mergeCell ref="E4:F5"/>
    <mergeCell ref="C7:D7"/>
    <mergeCell ref="C9:D9"/>
    <mergeCell ref="E9:F9"/>
    <mergeCell ref="C6:D6"/>
    <mergeCell ref="E6:F6"/>
    <mergeCell ref="C8:D8"/>
    <mergeCell ref="E7:F7"/>
    <mergeCell ref="G12:H12"/>
    <mergeCell ref="E15:F15"/>
    <mergeCell ref="G14:H14"/>
    <mergeCell ref="G11:H11"/>
    <mergeCell ref="C15:D15"/>
    <mergeCell ref="E11:F11"/>
    <mergeCell ref="G10:H10"/>
    <mergeCell ref="C10:D10"/>
    <mergeCell ref="E10:F10"/>
    <mergeCell ref="C11:D11"/>
    <mergeCell ref="I11:J11"/>
    <mergeCell ref="K10:M10"/>
    <mergeCell ref="I10:J10"/>
    <mergeCell ref="I13:J13"/>
    <mergeCell ref="J30:K30"/>
    <mergeCell ref="E12:F12"/>
    <mergeCell ref="E14:F14"/>
    <mergeCell ref="K14:M14"/>
    <mergeCell ref="K11:M11"/>
    <mergeCell ref="J31:K31"/>
    <mergeCell ref="G15:H15"/>
    <mergeCell ref="C14:D14"/>
    <mergeCell ref="C12:D12"/>
    <mergeCell ref="C13:D13"/>
    <mergeCell ref="K12:M12"/>
    <mergeCell ref="L31:M31"/>
    <mergeCell ref="J26:K26"/>
    <mergeCell ref="I12:J12"/>
    <mergeCell ref="I14:J14"/>
  </mergeCells>
  <printOptions horizontalCentered="1" verticalCentered="1"/>
  <pageMargins left="0.7874015748031497" right="0.3937007874015748" top="0.5905511811023623" bottom="0.5905511811023623" header="0.5118110236220472" footer="0.5905511811023623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375" style="0" customWidth="1"/>
    <col min="2" max="2" width="1.625" style="0" customWidth="1"/>
    <col min="3" max="3" width="9.625" style="0" customWidth="1"/>
    <col min="4" max="4" width="1.625" style="0" customWidth="1"/>
    <col min="5" max="5" width="16.625" style="0" customWidth="1"/>
    <col min="6" max="6" width="12.625" style="12" customWidth="1"/>
    <col min="7" max="7" width="8.625" style="12" customWidth="1"/>
    <col min="8" max="8" width="14.75390625" style="0" customWidth="1"/>
    <col min="9" max="9" width="12.625" style="0" customWidth="1"/>
    <col min="10" max="10" width="10.50390625" style="0" customWidth="1"/>
  </cols>
  <sheetData>
    <row r="1" spans="1:2" ht="30" customHeight="1">
      <c r="A1" s="474" t="s">
        <v>366</v>
      </c>
      <c r="B1" s="272"/>
    </row>
    <row r="2" spans="1:10" ht="13.5" customHeight="1" thickBot="1">
      <c r="A2" s="19"/>
      <c r="B2" s="19"/>
      <c r="E2" t="s">
        <v>455</v>
      </c>
      <c r="J2" s="13"/>
    </row>
    <row r="3" spans="1:10" s="8" customFormat="1" ht="27" customHeight="1">
      <c r="A3" s="749" t="s">
        <v>144</v>
      </c>
      <c r="B3" s="750"/>
      <c r="C3" s="750"/>
      <c r="D3" s="773"/>
      <c r="E3" s="757" t="s">
        <v>25</v>
      </c>
      <c r="F3" s="758"/>
      <c r="G3" s="758"/>
      <c r="H3" s="792" t="s">
        <v>172</v>
      </c>
      <c r="I3" s="793"/>
      <c r="J3" s="794"/>
    </row>
    <row r="4" spans="1:10" s="8" customFormat="1" ht="18" customHeight="1">
      <c r="A4" s="751"/>
      <c r="B4" s="752"/>
      <c r="C4" s="752"/>
      <c r="D4" s="774"/>
      <c r="E4" s="927" t="s">
        <v>456</v>
      </c>
      <c r="F4" s="928" t="s">
        <v>457</v>
      </c>
      <c r="G4" s="930" t="s">
        <v>112</v>
      </c>
      <c r="H4" s="927" t="s">
        <v>456</v>
      </c>
      <c r="I4" s="934" t="s">
        <v>457</v>
      </c>
      <c r="J4" s="753" t="s">
        <v>112</v>
      </c>
    </row>
    <row r="5" spans="1:10" s="8" customFormat="1" ht="30" customHeight="1">
      <c r="A5" s="751"/>
      <c r="B5" s="752"/>
      <c r="C5" s="752"/>
      <c r="D5" s="774"/>
      <c r="E5" s="927"/>
      <c r="F5" s="929"/>
      <c r="G5" s="931"/>
      <c r="H5" s="927"/>
      <c r="I5" s="935"/>
      <c r="J5" s="754"/>
    </row>
    <row r="6" spans="1:10" s="8" customFormat="1" ht="13.5" customHeight="1" thickBot="1">
      <c r="A6" s="798"/>
      <c r="B6" s="799"/>
      <c r="C6" s="799"/>
      <c r="D6" s="800"/>
      <c r="E6" s="526" t="s">
        <v>111</v>
      </c>
      <c r="F6" s="529" t="s">
        <v>113</v>
      </c>
      <c r="G6" s="536" t="s">
        <v>113</v>
      </c>
      <c r="H6" s="526" t="s">
        <v>111</v>
      </c>
      <c r="I6" s="529" t="s">
        <v>113</v>
      </c>
      <c r="J6" s="528" t="s">
        <v>113</v>
      </c>
    </row>
    <row r="7" spans="1:10" s="8" customFormat="1" ht="21" customHeight="1" thickBot="1" thickTop="1">
      <c r="A7" s="314"/>
      <c r="B7" s="315"/>
      <c r="C7" s="316" t="s">
        <v>24</v>
      </c>
      <c r="D7" s="317"/>
      <c r="E7" s="329">
        <v>8940502</v>
      </c>
      <c r="F7" s="625">
        <v>5.776191565780697</v>
      </c>
      <c r="G7" s="537">
        <v>100</v>
      </c>
      <c r="H7" s="330">
        <v>7301443</v>
      </c>
      <c r="I7" s="630">
        <v>9.059108960034152</v>
      </c>
      <c r="J7" s="542">
        <v>100</v>
      </c>
    </row>
    <row r="8" spans="1:10" s="8" customFormat="1" ht="21" customHeight="1">
      <c r="A8" s="64" t="s">
        <v>21</v>
      </c>
      <c r="B8" s="538"/>
      <c r="C8" s="539" t="s">
        <v>120</v>
      </c>
      <c r="D8" s="27"/>
      <c r="E8" s="540">
        <v>1549973</v>
      </c>
      <c r="F8" s="626">
        <v>-8.464683878755523</v>
      </c>
      <c r="G8" s="618">
        <v>17.336532109718224</v>
      </c>
      <c r="H8" s="541">
        <v>1381495</v>
      </c>
      <c r="I8" s="631">
        <v>-4.751349446949102</v>
      </c>
      <c r="J8" s="633">
        <v>18.92084893356012</v>
      </c>
    </row>
    <row r="9" spans="1:10" s="8" customFormat="1" ht="21" customHeight="1">
      <c r="A9" s="67" t="s">
        <v>22</v>
      </c>
      <c r="B9" s="68"/>
      <c r="C9" s="69" t="s">
        <v>121</v>
      </c>
      <c r="D9" s="22"/>
      <c r="E9" s="122">
        <v>70345</v>
      </c>
      <c r="F9" s="627">
        <v>-41.461608235068944</v>
      </c>
      <c r="G9" s="619">
        <v>0.7868126420641705</v>
      </c>
      <c r="H9" s="121" t="s">
        <v>487</v>
      </c>
      <c r="I9" s="628" t="s">
        <v>487</v>
      </c>
      <c r="J9" s="634" t="s">
        <v>487</v>
      </c>
    </row>
    <row r="10" spans="1:10" s="8" customFormat="1" ht="21" customHeight="1">
      <c r="A10" s="67" t="s">
        <v>23</v>
      </c>
      <c r="B10" s="68"/>
      <c r="C10" s="69" t="s">
        <v>122</v>
      </c>
      <c r="D10" s="22"/>
      <c r="E10" s="122">
        <v>61597</v>
      </c>
      <c r="F10" s="627">
        <v>-31.630297245099563</v>
      </c>
      <c r="G10" s="619">
        <v>0.6889657873797244</v>
      </c>
      <c r="H10" s="125" t="s">
        <v>487</v>
      </c>
      <c r="I10" s="628" t="s">
        <v>487</v>
      </c>
      <c r="J10" s="635" t="s">
        <v>487</v>
      </c>
    </row>
    <row r="11" spans="1:10" s="8" customFormat="1" ht="21" customHeight="1">
      <c r="A11" s="67" t="s">
        <v>0</v>
      </c>
      <c r="B11" s="68"/>
      <c r="C11" s="69" t="s">
        <v>123</v>
      </c>
      <c r="D11" s="22"/>
      <c r="E11" s="122">
        <v>42418</v>
      </c>
      <c r="F11" s="627">
        <v>-12.125292618756603</v>
      </c>
      <c r="G11" s="619">
        <v>0.47444763168779563</v>
      </c>
      <c r="H11" s="121" t="s">
        <v>477</v>
      </c>
      <c r="I11" s="628" t="s">
        <v>477</v>
      </c>
      <c r="J11" s="634" t="s">
        <v>477</v>
      </c>
    </row>
    <row r="12" spans="1:10" s="8" customFormat="1" ht="21" customHeight="1">
      <c r="A12" s="67" t="s">
        <v>1</v>
      </c>
      <c r="B12" s="68"/>
      <c r="C12" s="69" t="s">
        <v>124</v>
      </c>
      <c r="D12" s="22"/>
      <c r="E12" s="122">
        <v>162993</v>
      </c>
      <c r="F12" s="627">
        <v>-11.588865142819948</v>
      </c>
      <c r="G12" s="619">
        <v>1.8230855493349254</v>
      </c>
      <c r="H12" s="125" t="s">
        <v>487</v>
      </c>
      <c r="I12" s="628" t="s">
        <v>434</v>
      </c>
      <c r="J12" s="635" t="s">
        <v>487</v>
      </c>
    </row>
    <row r="13" spans="1:10" s="8" customFormat="1" ht="21" customHeight="1">
      <c r="A13" s="67" t="s">
        <v>2</v>
      </c>
      <c r="B13" s="68"/>
      <c r="C13" s="69" t="s">
        <v>125</v>
      </c>
      <c r="D13" s="22"/>
      <c r="E13" s="122">
        <v>183126</v>
      </c>
      <c r="F13" s="627">
        <v>-2.413991559022893</v>
      </c>
      <c r="G13" s="619">
        <v>2.0482742467928534</v>
      </c>
      <c r="H13" s="125" t="s">
        <v>487</v>
      </c>
      <c r="I13" s="628" t="s">
        <v>487</v>
      </c>
      <c r="J13" s="635" t="s">
        <v>487</v>
      </c>
    </row>
    <row r="14" spans="1:10" s="8" customFormat="1" ht="21" customHeight="1">
      <c r="A14" s="67" t="s">
        <v>3</v>
      </c>
      <c r="B14" s="68"/>
      <c r="C14" s="69" t="s">
        <v>126</v>
      </c>
      <c r="D14" s="22"/>
      <c r="E14" s="122">
        <v>252888</v>
      </c>
      <c r="F14" s="627">
        <v>-11.006320293914781</v>
      </c>
      <c r="G14" s="619">
        <v>2.8285660022222467</v>
      </c>
      <c r="H14" s="278">
        <v>158589</v>
      </c>
      <c r="I14" s="628">
        <v>-19.74159657486412</v>
      </c>
      <c r="J14" s="636">
        <v>2.1720227083879173</v>
      </c>
    </row>
    <row r="15" spans="1:10" s="8" customFormat="1" ht="21" customHeight="1">
      <c r="A15" s="67" t="s">
        <v>4</v>
      </c>
      <c r="B15" s="68"/>
      <c r="C15" s="69" t="s">
        <v>127</v>
      </c>
      <c r="D15" s="22"/>
      <c r="E15" s="398" t="s">
        <v>434</v>
      </c>
      <c r="F15" s="620" t="s">
        <v>434</v>
      </c>
      <c r="G15" s="620" t="s">
        <v>434</v>
      </c>
      <c r="H15" s="125" t="s">
        <v>434</v>
      </c>
      <c r="I15" s="628" t="s">
        <v>434</v>
      </c>
      <c r="J15" s="635" t="s">
        <v>434</v>
      </c>
    </row>
    <row r="16" spans="1:10" s="8" customFormat="1" ht="21" customHeight="1">
      <c r="A16" s="67" t="s">
        <v>5</v>
      </c>
      <c r="B16" s="68"/>
      <c r="C16" s="69" t="s">
        <v>128</v>
      </c>
      <c r="D16" s="22"/>
      <c r="E16" s="399" t="s">
        <v>477</v>
      </c>
      <c r="F16" s="610" t="s">
        <v>477</v>
      </c>
      <c r="G16" s="610" t="s">
        <v>477</v>
      </c>
      <c r="H16" s="121" t="s">
        <v>477</v>
      </c>
      <c r="I16" s="628" t="s">
        <v>477</v>
      </c>
      <c r="J16" s="634">
        <v>0</v>
      </c>
    </row>
    <row r="17" spans="1:10" s="8" customFormat="1" ht="21" customHeight="1">
      <c r="A17" s="67" t="s">
        <v>6</v>
      </c>
      <c r="B17" s="68"/>
      <c r="C17" s="69" t="s">
        <v>129</v>
      </c>
      <c r="D17" s="22"/>
      <c r="E17" s="122">
        <v>340965</v>
      </c>
      <c r="F17" s="627">
        <v>-0.8208571004720946</v>
      </c>
      <c r="G17" s="619">
        <v>3.813712026461154</v>
      </c>
      <c r="H17" s="125" t="s">
        <v>487</v>
      </c>
      <c r="I17" s="628" t="s">
        <v>434</v>
      </c>
      <c r="J17" s="635" t="s">
        <v>487</v>
      </c>
    </row>
    <row r="18" spans="1:10" s="8" customFormat="1" ht="21" customHeight="1">
      <c r="A18" s="67" t="s">
        <v>7</v>
      </c>
      <c r="B18" s="68"/>
      <c r="C18" s="69" t="s">
        <v>130</v>
      </c>
      <c r="D18" s="22"/>
      <c r="E18" s="398" t="s">
        <v>477</v>
      </c>
      <c r="F18" s="711" t="s">
        <v>477</v>
      </c>
      <c r="G18" s="621" t="s">
        <v>477</v>
      </c>
      <c r="H18" s="125" t="s">
        <v>477</v>
      </c>
      <c r="I18" s="628" t="s">
        <v>434</v>
      </c>
      <c r="J18" s="635">
        <v>0</v>
      </c>
    </row>
    <row r="19" spans="1:10" s="8" customFormat="1" ht="21" customHeight="1">
      <c r="A19" s="67" t="s">
        <v>8</v>
      </c>
      <c r="B19" s="68"/>
      <c r="C19" s="69" t="s">
        <v>131</v>
      </c>
      <c r="D19" s="22"/>
      <c r="E19" s="400" t="s">
        <v>434</v>
      </c>
      <c r="F19" s="628" t="s">
        <v>434</v>
      </c>
      <c r="G19" s="622" t="s">
        <v>434</v>
      </c>
      <c r="H19" s="125" t="s">
        <v>434</v>
      </c>
      <c r="I19" s="628" t="s">
        <v>434</v>
      </c>
      <c r="J19" s="635" t="s">
        <v>434</v>
      </c>
    </row>
    <row r="20" spans="1:10" s="8" customFormat="1" ht="21" customHeight="1">
      <c r="A20" s="67" t="s">
        <v>9</v>
      </c>
      <c r="B20" s="68"/>
      <c r="C20" s="69" t="s">
        <v>132</v>
      </c>
      <c r="D20" s="22"/>
      <c r="E20" s="122">
        <v>1263368</v>
      </c>
      <c r="F20" s="627">
        <v>-10.532048240551239</v>
      </c>
      <c r="G20" s="619">
        <v>14.130839632942312</v>
      </c>
      <c r="H20" s="278">
        <v>1102973</v>
      </c>
      <c r="I20" s="628">
        <v>-15.684322939241538</v>
      </c>
      <c r="J20" s="636">
        <v>15.106233110359144</v>
      </c>
    </row>
    <row r="21" spans="1:10" s="8" customFormat="1" ht="21" customHeight="1">
      <c r="A21" s="67" t="s">
        <v>10</v>
      </c>
      <c r="B21" s="68"/>
      <c r="C21" s="69" t="s">
        <v>133</v>
      </c>
      <c r="D21" s="22"/>
      <c r="E21" s="122">
        <v>128805</v>
      </c>
      <c r="F21" s="627">
        <v>-51.48276914152695</v>
      </c>
      <c r="G21" s="619">
        <v>1.4406909142238322</v>
      </c>
      <c r="H21" s="729" t="s">
        <v>487</v>
      </c>
      <c r="I21" s="628" t="s">
        <v>487</v>
      </c>
      <c r="J21" s="728" t="s">
        <v>487</v>
      </c>
    </row>
    <row r="22" spans="1:10" s="8" customFormat="1" ht="21" customHeight="1">
      <c r="A22" s="67" t="s">
        <v>11</v>
      </c>
      <c r="B22" s="68"/>
      <c r="C22" s="69" t="s">
        <v>134</v>
      </c>
      <c r="D22" s="22"/>
      <c r="E22" s="122">
        <v>85009</v>
      </c>
      <c r="F22" s="627">
        <v>-44.101343398410016</v>
      </c>
      <c r="G22" s="619">
        <v>0.9508302777629265</v>
      </c>
      <c r="H22" s="125" t="s">
        <v>487</v>
      </c>
      <c r="I22" s="628" t="s">
        <v>434</v>
      </c>
      <c r="J22" s="635" t="s">
        <v>487</v>
      </c>
    </row>
    <row r="23" spans="1:10" s="8" customFormat="1" ht="21" customHeight="1">
      <c r="A23" s="67" t="s">
        <v>12</v>
      </c>
      <c r="B23" s="68"/>
      <c r="C23" s="69" t="s">
        <v>135</v>
      </c>
      <c r="D23" s="22"/>
      <c r="E23" s="122">
        <v>389189</v>
      </c>
      <c r="F23" s="627">
        <v>-10.366627437523174</v>
      </c>
      <c r="G23" s="619">
        <v>4.353100083194434</v>
      </c>
      <c r="H23" s="278">
        <v>226328</v>
      </c>
      <c r="I23" s="628">
        <v>-11.89589196806378</v>
      </c>
      <c r="J23" s="636">
        <v>3.0997708261230006</v>
      </c>
    </row>
    <row r="24" spans="1:10" s="8" customFormat="1" ht="21" customHeight="1">
      <c r="A24" s="67" t="s">
        <v>13</v>
      </c>
      <c r="B24" s="68"/>
      <c r="C24" s="69" t="s">
        <v>136</v>
      </c>
      <c r="D24" s="22"/>
      <c r="E24" s="122">
        <v>187763</v>
      </c>
      <c r="F24" s="627">
        <v>-14.926962321257045</v>
      </c>
      <c r="G24" s="619">
        <v>2.1001393434059965</v>
      </c>
      <c r="H24" s="125">
        <v>82080</v>
      </c>
      <c r="I24" s="628">
        <v>-53.80563247112852</v>
      </c>
      <c r="J24" s="635">
        <v>1.1241613472843657</v>
      </c>
    </row>
    <row r="25" spans="1:10" s="8" customFormat="1" ht="21" customHeight="1">
      <c r="A25" s="67" t="s">
        <v>14</v>
      </c>
      <c r="B25" s="68"/>
      <c r="C25" s="69" t="s">
        <v>137</v>
      </c>
      <c r="D25" s="22"/>
      <c r="E25" s="122">
        <v>936794</v>
      </c>
      <c r="F25" s="627">
        <v>-32.634699105002234</v>
      </c>
      <c r="G25" s="619">
        <v>10.478091722366372</v>
      </c>
      <c r="H25" s="278">
        <v>718074</v>
      </c>
      <c r="I25" s="628">
        <v>-35.031919744642046</v>
      </c>
      <c r="J25" s="636">
        <v>9.834686102459473</v>
      </c>
    </row>
    <row r="26" spans="1:10" s="8" customFormat="1" ht="21" customHeight="1">
      <c r="A26" s="67" t="s">
        <v>15</v>
      </c>
      <c r="B26" s="68"/>
      <c r="C26" s="69" t="s">
        <v>138</v>
      </c>
      <c r="D26" s="22"/>
      <c r="E26" s="122">
        <v>218366</v>
      </c>
      <c r="F26" s="627">
        <v>-9.240686785896866</v>
      </c>
      <c r="G26" s="619">
        <v>2.4424355589876274</v>
      </c>
      <c r="H26" s="125" t="s">
        <v>487</v>
      </c>
      <c r="I26" s="628" t="s">
        <v>434</v>
      </c>
      <c r="J26" s="635" t="s">
        <v>487</v>
      </c>
    </row>
    <row r="27" spans="1:10" s="8" customFormat="1" ht="21" customHeight="1">
      <c r="A27" s="67" t="s">
        <v>16</v>
      </c>
      <c r="B27" s="68"/>
      <c r="C27" s="69" t="s">
        <v>139</v>
      </c>
      <c r="D27" s="22"/>
      <c r="E27" s="122">
        <v>1833892</v>
      </c>
      <c r="F27" s="627">
        <v>2890.5939140928217</v>
      </c>
      <c r="G27" s="619">
        <v>20.51218153074626</v>
      </c>
      <c r="H27" s="125" t="s">
        <v>487</v>
      </c>
      <c r="I27" s="628" t="s">
        <v>487</v>
      </c>
      <c r="J27" s="635" t="s">
        <v>487</v>
      </c>
    </row>
    <row r="28" spans="1:10" s="8" customFormat="1" ht="21" customHeight="1">
      <c r="A28" s="67" t="s">
        <v>17</v>
      </c>
      <c r="B28" s="68"/>
      <c r="C28" s="69" t="s">
        <v>140</v>
      </c>
      <c r="D28" s="22"/>
      <c r="E28" s="122">
        <v>271325</v>
      </c>
      <c r="F28" s="627">
        <v>-22.982923256843755</v>
      </c>
      <c r="G28" s="619">
        <v>3.0347848476517316</v>
      </c>
      <c r="H28" s="125">
        <v>231449</v>
      </c>
      <c r="I28" s="628">
        <v>-29.08386187455955</v>
      </c>
      <c r="J28" s="635">
        <v>3.1699076470226504</v>
      </c>
    </row>
    <row r="29" spans="1:10" s="8" customFormat="1" ht="21" customHeight="1">
      <c r="A29" s="67" t="s">
        <v>18</v>
      </c>
      <c r="B29" s="68"/>
      <c r="C29" s="69" t="s">
        <v>141</v>
      </c>
      <c r="D29" s="22"/>
      <c r="E29" s="398" t="s">
        <v>434</v>
      </c>
      <c r="F29" s="620" t="s">
        <v>434</v>
      </c>
      <c r="G29" s="623" t="s">
        <v>434</v>
      </c>
      <c r="H29" s="121" t="s">
        <v>434</v>
      </c>
      <c r="I29" s="628" t="s">
        <v>487</v>
      </c>
      <c r="J29" s="634" t="s">
        <v>434</v>
      </c>
    </row>
    <row r="30" spans="1:10" s="8" customFormat="1" ht="21" customHeight="1">
      <c r="A30" s="67" t="s">
        <v>19</v>
      </c>
      <c r="B30" s="68"/>
      <c r="C30" s="69" t="s">
        <v>142</v>
      </c>
      <c r="D30" s="22"/>
      <c r="E30" s="122">
        <v>241397</v>
      </c>
      <c r="F30" s="627">
        <v>-19.06735195410854</v>
      </c>
      <c r="G30" s="619">
        <v>2.700038543696987</v>
      </c>
      <c r="H30" s="278">
        <v>157727</v>
      </c>
      <c r="I30" s="628">
        <v>-20.61613878976692</v>
      </c>
      <c r="J30" s="636">
        <v>2.160216822893776</v>
      </c>
    </row>
    <row r="31" spans="1:10" s="8" customFormat="1" ht="21" customHeight="1" thickBot="1">
      <c r="A31" s="70" t="s">
        <v>20</v>
      </c>
      <c r="B31" s="71"/>
      <c r="C31" s="72" t="s">
        <v>143</v>
      </c>
      <c r="D31" s="23"/>
      <c r="E31" s="109">
        <v>94673</v>
      </c>
      <c r="F31" s="629">
        <v>36.31821454283657</v>
      </c>
      <c r="G31" s="624">
        <v>1.058922642151414</v>
      </c>
      <c r="H31" s="279" t="s">
        <v>434</v>
      </c>
      <c r="I31" s="632" t="s">
        <v>434</v>
      </c>
      <c r="J31" s="637" t="s">
        <v>434</v>
      </c>
    </row>
    <row r="32" spans="5:10" ht="9" customHeight="1">
      <c r="E32" s="130"/>
      <c r="F32" s="192"/>
      <c r="G32" s="192"/>
      <c r="H32" s="5"/>
      <c r="J32" s="5"/>
    </row>
    <row r="33" spans="1:10" ht="13.5">
      <c r="A33" s="932" t="s">
        <v>318</v>
      </c>
      <c r="B33" s="933"/>
      <c r="C33" s="933"/>
      <c r="D33" s="933"/>
      <c r="E33" s="933"/>
      <c r="F33" s="933"/>
      <c r="G33" s="933"/>
      <c r="H33" s="933"/>
      <c r="I33" s="933"/>
      <c r="J33" s="933"/>
    </row>
    <row r="34" spans="1:9" ht="13.5">
      <c r="A34" s="925"/>
      <c r="B34" s="925"/>
      <c r="C34" s="925"/>
      <c r="D34" s="925"/>
      <c r="E34" s="925"/>
      <c r="F34" s="925"/>
      <c r="G34" s="925"/>
      <c r="H34" s="926"/>
      <c r="I34" s="156"/>
    </row>
  </sheetData>
  <sheetProtection/>
  <mergeCells count="11">
    <mergeCell ref="I4:I5"/>
    <mergeCell ref="A34:H34"/>
    <mergeCell ref="J4:J5"/>
    <mergeCell ref="A3:D6"/>
    <mergeCell ref="H3:J3"/>
    <mergeCell ref="E3:G3"/>
    <mergeCell ref="E4:E5"/>
    <mergeCell ref="F4:F5"/>
    <mergeCell ref="G4:G5"/>
    <mergeCell ref="H4:H5"/>
    <mergeCell ref="A33:J33"/>
  </mergeCells>
  <printOptions horizontalCentered="1" verticalCentered="1"/>
  <pageMargins left="0.7874015748031497" right="0.3937007874015748" top="0.5905511811023623" bottom="0.5905511811023623" header="0.31496062992125984" footer="0.5905511811023623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7" width="12.125" style="0" customWidth="1"/>
  </cols>
  <sheetData>
    <row r="1" ht="30" customHeight="1">
      <c r="A1" s="543" t="s">
        <v>356</v>
      </c>
    </row>
    <row r="2" ht="12" customHeight="1">
      <c r="A2" s="543"/>
    </row>
    <row r="3" spans="2:6" ht="14.25" customHeight="1" thickBot="1">
      <c r="B3" t="s">
        <v>403</v>
      </c>
      <c r="F3" s="1" t="s">
        <v>169</v>
      </c>
    </row>
    <row r="4" spans="1:6" ht="27.75" customHeight="1" thickBot="1">
      <c r="A4" s="434" t="s">
        <v>26</v>
      </c>
      <c r="B4" s="722" t="s">
        <v>40</v>
      </c>
      <c r="C4" s="683" t="s">
        <v>41</v>
      </c>
      <c r="D4" s="684" t="s">
        <v>42</v>
      </c>
      <c r="E4" s="683" t="s">
        <v>43</v>
      </c>
      <c r="F4" s="685" t="s">
        <v>44</v>
      </c>
    </row>
    <row r="5" spans="1:6" ht="27" customHeight="1">
      <c r="A5" s="36" t="s">
        <v>330</v>
      </c>
      <c r="B5" s="50">
        <v>19446</v>
      </c>
      <c r="C5" s="145">
        <v>1526</v>
      </c>
      <c r="D5" s="145">
        <v>17734</v>
      </c>
      <c r="E5" s="171"/>
      <c r="F5" s="144">
        <v>186</v>
      </c>
    </row>
    <row r="6" spans="1:6" ht="27" customHeight="1">
      <c r="A6" s="36" t="s">
        <v>371</v>
      </c>
      <c r="B6" s="50">
        <v>17321</v>
      </c>
      <c r="C6" s="145">
        <v>1624</v>
      </c>
      <c r="D6" s="145">
        <v>15498</v>
      </c>
      <c r="E6" s="171"/>
      <c r="F6" s="144">
        <v>199</v>
      </c>
    </row>
    <row r="7" spans="1:7" ht="27" customHeight="1">
      <c r="A7" s="36" t="s">
        <v>393</v>
      </c>
      <c r="B7" s="121">
        <v>16877</v>
      </c>
      <c r="C7" s="681">
        <v>1445</v>
      </c>
      <c r="D7" s="681">
        <v>14785</v>
      </c>
      <c r="E7" s="682"/>
      <c r="F7" s="686">
        <v>374</v>
      </c>
      <c r="G7" s="62"/>
    </row>
    <row r="8" spans="1:7" ht="27" customHeight="1">
      <c r="A8" s="36" t="s">
        <v>407</v>
      </c>
      <c r="B8" s="121">
        <v>16628</v>
      </c>
      <c r="C8" s="681">
        <v>1482</v>
      </c>
      <c r="D8" s="681">
        <v>14780</v>
      </c>
      <c r="E8" s="682"/>
      <c r="F8" s="686">
        <v>366</v>
      </c>
      <c r="G8" s="62"/>
    </row>
    <row r="9" spans="1:8" ht="27" customHeight="1" thickBot="1">
      <c r="A9" s="717" t="s">
        <v>453</v>
      </c>
      <c r="B9" s="687">
        <v>21070</v>
      </c>
      <c r="C9" s="688">
        <v>3058</v>
      </c>
      <c r="D9" s="688">
        <v>6217</v>
      </c>
      <c r="E9" s="688" t="s">
        <v>483</v>
      </c>
      <c r="F9" s="689">
        <v>11795</v>
      </c>
      <c r="G9" s="130"/>
      <c r="H9" s="62"/>
    </row>
    <row r="10" spans="1:6" ht="15" customHeight="1">
      <c r="A10" s="164" t="s">
        <v>482</v>
      </c>
      <c r="C10" s="5"/>
      <c r="D10" s="5"/>
      <c r="E10" s="5"/>
      <c r="F10" s="5"/>
    </row>
    <row r="11" spans="1:6" ht="15" customHeight="1">
      <c r="A11" s="164"/>
      <c r="C11" s="5"/>
      <c r="D11" s="5"/>
      <c r="E11" s="5"/>
      <c r="F11" s="5"/>
    </row>
    <row r="12" spans="1:6" ht="33" customHeight="1">
      <c r="A12" s="543" t="s">
        <v>357</v>
      </c>
      <c r="B12" s="6"/>
      <c r="C12" s="6"/>
      <c r="D12" s="61"/>
      <c r="E12" s="6"/>
      <c r="F12" s="6"/>
    </row>
    <row r="13" spans="1:6" ht="18.75" customHeight="1">
      <c r="A13" s="543"/>
      <c r="B13" s="6"/>
      <c r="C13" s="6"/>
      <c r="D13" s="61"/>
      <c r="E13" s="6"/>
      <c r="F13" s="6"/>
    </row>
    <row r="14" spans="2:7" ht="14.25" customHeight="1" thickBot="1">
      <c r="B14" t="s">
        <v>403</v>
      </c>
      <c r="G14" s="1" t="s">
        <v>169</v>
      </c>
    </row>
    <row r="15" spans="1:7" ht="27.75" customHeight="1">
      <c r="A15" s="434" t="s">
        <v>26</v>
      </c>
      <c r="B15" s="544" t="s">
        <v>40</v>
      </c>
      <c r="C15" s="437" t="s">
        <v>45</v>
      </c>
      <c r="D15" s="439" t="s">
        <v>46</v>
      </c>
      <c r="E15" s="545" t="s">
        <v>320</v>
      </c>
      <c r="F15" s="439" t="s">
        <v>170</v>
      </c>
      <c r="G15" s="435" t="s">
        <v>44</v>
      </c>
    </row>
    <row r="16" spans="1:7" ht="27" customHeight="1">
      <c r="A16" s="153" t="s">
        <v>394</v>
      </c>
      <c r="B16" s="86">
        <v>22369</v>
      </c>
      <c r="C16" s="79">
        <v>932</v>
      </c>
      <c r="D16" s="79">
        <v>1011</v>
      </c>
      <c r="E16" s="79">
        <v>15583</v>
      </c>
      <c r="F16" s="331">
        <v>3166</v>
      </c>
      <c r="G16" s="322">
        <v>1677</v>
      </c>
    </row>
    <row r="17" spans="1:7" ht="27" customHeight="1">
      <c r="A17" s="44" t="s">
        <v>282</v>
      </c>
      <c r="B17" s="169"/>
      <c r="C17" s="167"/>
      <c r="D17" s="167"/>
      <c r="E17" s="167"/>
      <c r="F17" s="167"/>
      <c r="G17" s="168"/>
    </row>
    <row r="18" spans="1:7" ht="27" customHeight="1">
      <c r="A18" s="44" t="s">
        <v>283</v>
      </c>
      <c r="B18" s="180">
        <v>22113</v>
      </c>
      <c r="C18" s="49">
        <v>925</v>
      </c>
      <c r="D18" s="49">
        <v>564</v>
      </c>
      <c r="E18" s="49">
        <v>15895</v>
      </c>
      <c r="F18" s="49">
        <v>2808</v>
      </c>
      <c r="G18" s="181">
        <v>1921</v>
      </c>
    </row>
    <row r="19" spans="1:7" ht="27" customHeight="1">
      <c r="A19" s="36" t="s">
        <v>334</v>
      </c>
      <c r="B19" s="199">
        <v>19939</v>
      </c>
      <c r="C19" s="18">
        <v>806</v>
      </c>
      <c r="D19" s="18">
        <v>472</v>
      </c>
      <c r="E19" s="18">
        <v>14897</v>
      </c>
      <c r="F19" s="18">
        <v>2001</v>
      </c>
      <c r="G19" s="200">
        <v>1763</v>
      </c>
    </row>
    <row r="20" spans="1:7" ht="27" customHeight="1" thickBot="1">
      <c r="A20" s="666" t="s">
        <v>329</v>
      </c>
      <c r="B20" s="196">
        <v>20052</v>
      </c>
      <c r="C20" s="197">
        <v>713</v>
      </c>
      <c r="D20" s="197">
        <v>419</v>
      </c>
      <c r="E20" s="197">
        <v>15535</v>
      </c>
      <c r="F20" s="197">
        <v>1841</v>
      </c>
      <c r="G20" s="198">
        <v>1544</v>
      </c>
    </row>
    <row r="21" ht="15" customHeight="1">
      <c r="A21" s="164" t="s">
        <v>359</v>
      </c>
    </row>
    <row r="22" ht="33" customHeight="1">
      <c r="A22" s="543" t="s">
        <v>358</v>
      </c>
    </row>
    <row r="23" ht="14.25" customHeight="1">
      <c r="A23" s="543"/>
    </row>
    <row r="24" spans="2:4" ht="14.25" customHeight="1" thickBot="1">
      <c r="B24" t="s">
        <v>402</v>
      </c>
      <c r="D24" s="1" t="s">
        <v>48</v>
      </c>
    </row>
    <row r="25" spans="1:5" ht="27.75" customHeight="1">
      <c r="A25" s="434" t="s">
        <v>26</v>
      </c>
      <c r="B25" s="436" t="s">
        <v>47</v>
      </c>
      <c r="C25" s="437" t="s">
        <v>321</v>
      </c>
      <c r="D25" s="438" t="s">
        <v>319</v>
      </c>
      <c r="E25" s="165"/>
    </row>
    <row r="26" spans="1:5" ht="27" customHeight="1">
      <c r="A26" s="36" t="s">
        <v>371</v>
      </c>
      <c r="B26" s="122">
        <v>1208949</v>
      </c>
      <c r="C26" s="171"/>
      <c r="D26" s="392"/>
      <c r="E26" s="4"/>
    </row>
    <row r="27" spans="1:5" ht="27" customHeight="1">
      <c r="A27" s="36" t="s">
        <v>393</v>
      </c>
      <c r="B27" s="122">
        <v>1379692</v>
      </c>
      <c r="C27" s="171"/>
      <c r="D27" s="392"/>
      <c r="E27" s="4"/>
    </row>
    <row r="28" spans="1:5" ht="27" customHeight="1">
      <c r="A28" s="36" t="s">
        <v>435</v>
      </c>
      <c r="B28" s="122">
        <v>1441570</v>
      </c>
      <c r="C28" s="171"/>
      <c r="D28" s="392"/>
      <c r="E28" s="4"/>
    </row>
    <row r="29" spans="1:5" ht="27" customHeight="1">
      <c r="A29" s="36" t="s">
        <v>405</v>
      </c>
      <c r="B29" s="122">
        <v>1496898</v>
      </c>
      <c r="C29" s="171"/>
      <c r="D29" s="392"/>
      <c r="E29" s="4"/>
    </row>
    <row r="30" spans="1:5" ht="27" customHeight="1" thickBot="1">
      <c r="A30" s="656" t="s">
        <v>453</v>
      </c>
      <c r="B30" s="170">
        <v>1337618</v>
      </c>
      <c r="C30" s="393"/>
      <c r="D30" s="394"/>
      <c r="E30" s="4"/>
    </row>
    <row r="31" spans="1:5" ht="15.75" customHeight="1">
      <c r="A31" s="6"/>
      <c r="B31" s="108"/>
      <c r="C31" s="108"/>
      <c r="D31" s="108"/>
      <c r="E31" s="4"/>
    </row>
    <row r="32" spans="1:7" ht="15" customHeight="1">
      <c r="A32" s="164" t="s">
        <v>360</v>
      </c>
      <c r="B32" s="5"/>
      <c r="C32" s="5"/>
      <c r="D32" s="5"/>
      <c r="E32" s="5"/>
      <c r="F32" s="5"/>
      <c r="G32" s="5"/>
    </row>
    <row r="33" ht="13.5">
      <c r="A33" s="164" t="s">
        <v>401</v>
      </c>
    </row>
  </sheetData>
  <sheetProtection/>
  <printOptions horizontalCentered="1" verticalCentered="1"/>
  <pageMargins left="0.7874015748031497" right="0.3937007874015748" top="0.3937007874015748" bottom="0.5905511811023623" header="0.5118110236220472" footer="0.5905511811023623"/>
  <pageSetup blackAndWhite="1"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57" customWidth="1"/>
    <col min="2" max="4" width="8.625" style="13" customWidth="1"/>
    <col min="5" max="7" width="9.125" style="13" customWidth="1"/>
    <col min="8" max="10" width="11.375" style="13" bestFit="1" customWidth="1"/>
    <col min="11" max="13" width="11.625" style="13" customWidth="1"/>
    <col min="14" max="16384" width="9.00390625" style="13" customWidth="1"/>
  </cols>
  <sheetData>
    <row r="1" ht="30" customHeight="1">
      <c r="A1" s="546" t="s">
        <v>404</v>
      </c>
    </row>
    <row r="2" spans="2:12" ht="14.25" thickBot="1">
      <c r="B2" s="13" t="s">
        <v>450</v>
      </c>
      <c r="L2" s="16"/>
    </row>
    <row r="3" spans="1:21" ht="27" customHeight="1">
      <c r="A3" s="936" t="s">
        <v>51</v>
      </c>
      <c r="B3" s="942" t="s">
        <v>171</v>
      </c>
      <c r="C3" s="812"/>
      <c r="D3" s="812"/>
      <c r="E3" s="812"/>
      <c r="F3" s="812"/>
      <c r="G3" s="812"/>
      <c r="H3" s="812"/>
      <c r="I3" s="812"/>
      <c r="J3" s="813"/>
      <c r="K3" s="110"/>
      <c r="L3" s="115"/>
      <c r="M3" s="16"/>
      <c r="N3" s="16"/>
      <c r="O3" s="16"/>
      <c r="P3" s="16"/>
      <c r="Q3" s="16"/>
      <c r="R3" s="16"/>
      <c r="S3" s="16"/>
      <c r="T3" s="16"/>
      <c r="U3" s="16"/>
    </row>
    <row r="4" spans="1:21" ht="27" customHeight="1" thickBot="1">
      <c r="A4" s="937"/>
      <c r="B4" s="332" t="s">
        <v>24</v>
      </c>
      <c r="C4" s="333" t="s">
        <v>64</v>
      </c>
      <c r="D4" s="333" t="s">
        <v>65</v>
      </c>
      <c r="E4" s="333" t="s">
        <v>66</v>
      </c>
      <c r="F4" s="334" t="s">
        <v>67</v>
      </c>
      <c r="G4" s="334" t="s">
        <v>68</v>
      </c>
      <c r="H4" s="334" t="s">
        <v>69</v>
      </c>
      <c r="I4" s="334" t="s">
        <v>70</v>
      </c>
      <c r="J4" s="335" t="s">
        <v>71</v>
      </c>
      <c r="K4" s="111"/>
      <c r="L4" s="723"/>
      <c r="M4" s="723"/>
      <c r="N4" s="723"/>
      <c r="O4" s="723"/>
      <c r="P4" s="723"/>
      <c r="Q4" s="723"/>
      <c r="R4" s="723"/>
      <c r="S4" s="723"/>
      <c r="T4" s="723"/>
      <c r="U4" s="723"/>
    </row>
    <row r="5" spans="1:21" ht="24" customHeight="1" thickTop="1">
      <c r="A5" s="58" t="s">
        <v>52</v>
      </c>
      <c r="B5" s="547">
        <v>2277</v>
      </c>
      <c r="C5" s="548">
        <v>749</v>
      </c>
      <c r="D5" s="548">
        <v>524</v>
      </c>
      <c r="E5" s="548">
        <v>299</v>
      </c>
      <c r="F5" s="506">
        <v>261</v>
      </c>
      <c r="G5" s="506">
        <v>236</v>
      </c>
      <c r="H5" s="506">
        <v>111</v>
      </c>
      <c r="I5" s="506">
        <v>45</v>
      </c>
      <c r="J5" s="549">
        <v>52</v>
      </c>
      <c r="K5" s="112"/>
      <c r="L5" s="697"/>
      <c r="M5" s="697"/>
      <c r="N5" s="697"/>
      <c r="O5" s="697"/>
      <c r="P5" s="697"/>
      <c r="Q5" s="697"/>
      <c r="R5" s="697"/>
      <c r="S5" s="697"/>
      <c r="T5" s="16"/>
      <c r="U5" s="16"/>
    </row>
    <row r="6" spans="1:21" ht="24" customHeight="1">
      <c r="A6" s="59" t="s">
        <v>53</v>
      </c>
      <c r="B6" s="550">
        <v>976</v>
      </c>
      <c r="C6" s="551">
        <v>351</v>
      </c>
      <c r="D6" s="551">
        <v>209</v>
      </c>
      <c r="E6" s="551">
        <v>118</v>
      </c>
      <c r="F6" s="520">
        <v>104</v>
      </c>
      <c r="G6" s="520">
        <v>99</v>
      </c>
      <c r="H6" s="520">
        <v>41</v>
      </c>
      <c r="I6" s="520">
        <v>28</v>
      </c>
      <c r="J6" s="521">
        <v>26</v>
      </c>
      <c r="K6" s="112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4" customHeight="1">
      <c r="A7" s="172" t="s">
        <v>54</v>
      </c>
      <c r="B7" s="552">
        <v>305</v>
      </c>
      <c r="C7" s="551">
        <v>124</v>
      </c>
      <c r="D7" s="520">
        <v>65</v>
      </c>
      <c r="E7" s="553">
        <v>40</v>
      </c>
      <c r="F7" s="520">
        <v>23</v>
      </c>
      <c r="G7" s="550">
        <v>28</v>
      </c>
      <c r="H7" s="520">
        <v>14</v>
      </c>
      <c r="I7" s="550">
        <v>6</v>
      </c>
      <c r="J7" s="521">
        <v>5</v>
      </c>
      <c r="K7" s="112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12" ht="24" customHeight="1">
      <c r="A8" s="59" t="s">
        <v>174</v>
      </c>
      <c r="B8" s="554">
        <f>B7/B5</f>
        <v>0.1339481774264383</v>
      </c>
      <c r="C8" s="555">
        <f aca="true" t="shared" si="0" ref="C8:J8">C7/C5</f>
        <v>0.16555407209612816</v>
      </c>
      <c r="D8" s="555">
        <f t="shared" si="0"/>
        <v>0.12404580152671756</v>
      </c>
      <c r="E8" s="555">
        <f t="shared" si="0"/>
        <v>0.13377926421404682</v>
      </c>
      <c r="F8" s="555">
        <f t="shared" si="0"/>
        <v>0.08812260536398467</v>
      </c>
      <c r="G8" s="555">
        <f t="shared" si="0"/>
        <v>0.11864406779661017</v>
      </c>
      <c r="H8" s="555">
        <f t="shared" si="0"/>
        <v>0.12612612612612611</v>
      </c>
      <c r="I8" s="556">
        <f t="shared" si="0"/>
        <v>0.13333333333333333</v>
      </c>
      <c r="J8" s="557">
        <f t="shared" si="0"/>
        <v>0.09615384615384616</v>
      </c>
      <c r="K8" s="113"/>
      <c r="L8" s="113"/>
    </row>
    <row r="9" spans="1:12" ht="24" customHeight="1" thickBot="1">
      <c r="A9" s="90" t="s">
        <v>173</v>
      </c>
      <c r="B9" s="558">
        <f>B7/B6</f>
        <v>0.3125</v>
      </c>
      <c r="C9" s="559">
        <f aca="true" t="shared" si="1" ref="C9:J9">C7/C6</f>
        <v>0.35327635327635326</v>
      </c>
      <c r="D9" s="560">
        <f t="shared" si="1"/>
        <v>0.31100478468899523</v>
      </c>
      <c r="E9" s="561">
        <f t="shared" si="1"/>
        <v>0.3389830508474576</v>
      </c>
      <c r="F9" s="559">
        <f t="shared" si="1"/>
        <v>0.22115384615384615</v>
      </c>
      <c r="G9" s="560">
        <f t="shared" si="1"/>
        <v>0.2828282828282828</v>
      </c>
      <c r="H9" s="561">
        <f t="shared" si="1"/>
        <v>0.34146341463414637</v>
      </c>
      <c r="I9" s="559">
        <f t="shared" si="1"/>
        <v>0.21428571428571427</v>
      </c>
      <c r="J9" s="562">
        <f t="shared" si="1"/>
        <v>0.19230769230769232</v>
      </c>
      <c r="K9" s="114"/>
      <c r="L9" s="113"/>
    </row>
    <row r="10" ht="15" customHeight="1"/>
    <row r="11" ht="15" customHeight="1"/>
    <row r="12" ht="30" customHeight="1">
      <c r="A12" s="535" t="s">
        <v>361</v>
      </c>
    </row>
    <row r="13" spans="6:11" ht="14.25" customHeight="1" thickBot="1">
      <c r="F13" s="940"/>
      <c r="G13" s="940"/>
      <c r="H13" s="941"/>
      <c r="K13" s="13" t="s">
        <v>175</v>
      </c>
    </row>
    <row r="14" spans="1:13" ht="27" customHeight="1">
      <c r="A14" s="938" t="s">
        <v>51</v>
      </c>
      <c r="B14" s="812" t="s">
        <v>49</v>
      </c>
      <c r="C14" s="812"/>
      <c r="D14" s="887"/>
      <c r="E14" s="886" t="s">
        <v>184</v>
      </c>
      <c r="F14" s="812"/>
      <c r="G14" s="887"/>
      <c r="H14" s="886" t="s">
        <v>185</v>
      </c>
      <c r="I14" s="812"/>
      <c r="J14" s="887"/>
      <c r="K14" s="886" t="s">
        <v>183</v>
      </c>
      <c r="L14" s="812"/>
      <c r="M14" s="813"/>
    </row>
    <row r="15" spans="1:13" ht="27" customHeight="1" thickBot="1">
      <c r="A15" s="939"/>
      <c r="B15" s="326" t="s">
        <v>397</v>
      </c>
      <c r="C15" s="658" t="s">
        <v>405</v>
      </c>
      <c r="D15" s="326" t="s">
        <v>453</v>
      </c>
      <c r="E15" s="326" t="s">
        <v>397</v>
      </c>
      <c r="F15" s="326" t="s">
        <v>405</v>
      </c>
      <c r="G15" s="326" t="s">
        <v>453</v>
      </c>
      <c r="H15" s="326" t="s">
        <v>399</v>
      </c>
      <c r="I15" s="326" t="s">
        <v>408</v>
      </c>
      <c r="J15" s="658" t="s">
        <v>459</v>
      </c>
      <c r="K15" s="326" t="s">
        <v>399</v>
      </c>
      <c r="L15" s="606" t="s">
        <v>408</v>
      </c>
      <c r="M15" s="386" t="s">
        <v>459</v>
      </c>
    </row>
    <row r="16" spans="1:13" ht="24" customHeight="1" thickTop="1">
      <c r="A16" s="58" t="s">
        <v>52</v>
      </c>
      <c r="B16" s="548">
        <v>2436</v>
      </c>
      <c r="C16" s="548">
        <v>2339</v>
      </c>
      <c r="D16" s="548">
        <v>2277</v>
      </c>
      <c r="E16" s="506">
        <v>101048</v>
      </c>
      <c r="F16" s="506">
        <v>98407</v>
      </c>
      <c r="G16" s="506">
        <v>97429</v>
      </c>
      <c r="H16" s="548">
        <v>286535903</v>
      </c>
      <c r="I16" s="548">
        <v>284563302</v>
      </c>
      <c r="J16" s="548">
        <v>283228379</v>
      </c>
      <c r="K16" s="548">
        <v>106135812</v>
      </c>
      <c r="L16" s="548">
        <v>107853936</v>
      </c>
      <c r="M16" s="549">
        <v>107959194</v>
      </c>
    </row>
    <row r="17" spans="1:13" ht="24" customHeight="1">
      <c r="A17" s="59" t="s">
        <v>53</v>
      </c>
      <c r="B17" s="551">
        <v>1050</v>
      </c>
      <c r="C17" s="551">
        <v>1014</v>
      </c>
      <c r="D17" s="551">
        <v>976</v>
      </c>
      <c r="E17" s="520">
        <v>45840</v>
      </c>
      <c r="F17" s="520">
        <v>45200</v>
      </c>
      <c r="G17" s="520">
        <v>43615</v>
      </c>
      <c r="H17" s="551">
        <v>130924701</v>
      </c>
      <c r="I17" s="551">
        <v>122203705</v>
      </c>
      <c r="J17" s="551">
        <v>129955358</v>
      </c>
      <c r="K17" s="520">
        <v>44391293</v>
      </c>
      <c r="L17" s="551">
        <v>46987268</v>
      </c>
      <c r="M17" s="521">
        <v>50764370</v>
      </c>
    </row>
    <row r="18" spans="1:13" ht="24" customHeight="1">
      <c r="A18" s="59" t="s">
        <v>54</v>
      </c>
      <c r="B18" s="551">
        <v>339</v>
      </c>
      <c r="C18" s="551">
        <v>325</v>
      </c>
      <c r="D18" s="551">
        <v>305</v>
      </c>
      <c r="E18" s="520">
        <v>11538</v>
      </c>
      <c r="F18" s="520">
        <v>11389</v>
      </c>
      <c r="G18" s="520">
        <v>10682</v>
      </c>
      <c r="H18" s="551">
        <v>23570011</v>
      </c>
      <c r="I18" s="551">
        <v>24082085</v>
      </c>
      <c r="J18" s="551">
        <v>29428311</v>
      </c>
      <c r="K18" s="520">
        <v>8842524</v>
      </c>
      <c r="L18" s="551">
        <v>8452282</v>
      </c>
      <c r="M18" s="521">
        <v>8940502</v>
      </c>
    </row>
    <row r="19" spans="1:13" ht="24" customHeight="1">
      <c r="A19" s="59" t="s">
        <v>174</v>
      </c>
      <c r="B19" s="555">
        <v>0.13916256157635468</v>
      </c>
      <c r="C19" s="555">
        <v>0.13894826849080805</v>
      </c>
      <c r="D19" s="555">
        <v>0.1339481774264383</v>
      </c>
      <c r="E19" s="555">
        <v>0.11418335840392685</v>
      </c>
      <c r="F19" s="555">
        <v>0.11573363683477801</v>
      </c>
      <c r="G19" s="555">
        <v>0.10963881390551068</v>
      </c>
      <c r="H19" s="555">
        <v>0.08225849100662265</v>
      </c>
      <c r="I19" s="555">
        <v>0.0846282174501897</v>
      </c>
      <c r="J19" s="555">
        <v>0.10390311558433203</v>
      </c>
      <c r="K19" s="555">
        <v>0.08331329297221564</v>
      </c>
      <c r="L19" s="563">
        <v>0.07836785854528294</v>
      </c>
      <c r="M19" s="557">
        <v>0.08281371570817767</v>
      </c>
    </row>
    <row r="20" spans="1:13" ht="24" customHeight="1" thickBot="1">
      <c r="A20" s="131" t="s">
        <v>173</v>
      </c>
      <c r="B20" s="559">
        <v>0.32285714285714284</v>
      </c>
      <c r="C20" s="559">
        <v>0.32051282051282054</v>
      </c>
      <c r="D20" s="559">
        <v>0.3125</v>
      </c>
      <c r="E20" s="559">
        <v>0.25170157068062826</v>
      </c>
      <c r="F20" s="559">
        <v>0.2519690265486726</v>
      </c>
      <c r="G20" s="559">
        <v>0.24491573999770722</v>
      </c>
      <c r="H20" s="559">
        <v>0.180027228017118</v>
      </c>
      <c r="I20" s="559">
        <v>0.19706509716706216</v>
      </c>
      <c r="J20" s="559">
        <v>0.22644938579600543</v>
      </c>
      <c r="K20" s="559">
        <v>0.19919500880499247</v>
      </c>
      <c r="L20" s="560">
        <v>0.17988451680144502</v>
      </c>
      <c r="M20" s="564">
        <v>0.1761176589013121</v>
      </c>
    </row>
    <row r="21" ht="9" customHeight="1"/>
    <row r="22" spans="1:7" ht="13.5">
      <c r="A22" s="653" t="s">
        <v>442</v>
      </c>
      <c r="B22"/>
      <c r="C22"/>
      <c r="D22"/>
      <c r="E22"/>
      <c r="F22" s="62"/>
      <c r="G22" s="62"/>
    </row>
    <row r="25" ht="13.5" customHeight="1"/>
    <row r="27" ht="13.5" customHeight="1"/>
    <row r="28" ht="13.5" customHeight="1"/>
  </sheetData>
  <sheetProtection/>
  <mergeCells count="8">
    <mergeCell ref="E14:G14"/>
    <mergeCell ref="A3:A4"/>
    <mergeCell ref="A14:A15"/>
    <mergeCell ref="F13:H13"/>
    <mergeCell ref="H14:J14"/>
    <mergeCell ref="K14:M14"/>
    <mergeCell ref="B3:J3"/>
    <mergeCell ref="B14:D14"/>
  </mergeCells>
  <printOptions horizontalCentered="1" verticalCentered="1"/>
  <pageMargins left="0.7874015748031497" right="0.3937007874015748" top="0.984251968503937" bottom="0.984251968503937" header="0.5118110236220472" footer="0.5118110236220472"/>
  <pageSetup blackAndWhite="1" horizontalDpi="600" verticalDpi="600" orientation="landscape" paperSize="9" r:id="rId1"/>
  <headerFooter alignWithMargins="0">
    <oddFooter>&amp;C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13" width="9.50390625" style="0" customWidth="1"/>
  </cols>
  <sheetData>
    <row r="1" ht="30" customHeight="1">
      <c r="A1" s="445" t="s">
        <v>460</v>
      </c>
    </row>
    <row r="2" ht="30" customHeight="1">
      <c r="A2" s="445"/>
    </row>
    <row r="3" spans="1:6" ht="14.25" customHeight="1" thickBot="1">
      <c r="A3" t="s">
        <v>443</v>
      </c>
      <c r="F3" t="s">
        <v>424</v>
      </c>
    </row>
    <row r="4" spans="1:13" ht="18" customHeight="1">
      <c r="A4" s="951" t="s">
        <v>400</v>
      </c>
      <c r="B4" s="944" t="s">
        <v>215</v>
      </c>
      <c r="C4" s="944"/>
      <c r="D4" s="945"/>
      <c r="E4" s="943" t="s">
        <v>215</v>
      </c>
      <c r="F4" s="944"/>
      <c r="G4" s="945"/>
      <c r="H4" s="943" t="s">
        <v>215</v>
      </c>
      <c r="I4" s="944"/>
      <c r="J4" s="945"/>
      <c r="K4" s="943" t="s">
        <v>216</v>
      </c>
      <c r="L4" s="944"/>
      <c r="M4" s="949"/>
    </row>
    <row r="5" spans="1:13" ht="18" customHeight="1">
      <c r="A5" s="952"/>
      <c r="B5" s="931" t="s">
        <v>56</v>
      </c>
      <c r="C5" s="931"/>
      <c r="D5" s="852"/>
      <c r="E5" s="950" t="s">
        <v>57</v>
      </c>
      <c r="F5" s="931"/>
      <c r="G5" s="852"/>
      <c r="H5" s="950" t="s">
        <v>58</v>
      </c>
      <c r="I5" s="931"/>
      <c r="J5" s="852"/>
      <c r="K5" s="950" t="s">
        <v>57</v>
      </c>
      <c r="L5" s="931"/>
      <c r="M5" s="754"/>
    </row>
    <row r="6" spans="1:13" ht="18" customHeight="1">
      <c r="A6" s="952"/>
      <c r="B6" s="955" t="s">
        <v>59</v>
      </c>
      <c r="C6" s="947"/>
      <c r="D6" s="954"/>
      <c r="E6" s="946" t="s">
        <v>59</v>
      </c>
      <c r="F6" s="947"/>
      <c r="G6" s="954"/>
      <c r="H6" s="946" t="s">
        <v>60</v>
      </c>
      <c r="I6" s="947"/>
      <c r="J6" s="954"/>
      <c r="K6" s="946" t="s">
        <v>59</v>
      </c>
      <c r="L6" s="947"/>
      <c r="M6" s="948"/>
    </row>
    <row r="7" spans="1:13" ht="18" customHeight="1">
      <c r="A7" s="952"/>
      <c r="B7" s="30" t="s">
        <v>54</v>
      </c>
      <c r="C7" s="2" t="s">
        <v>52</v>
      </c>
      <c r="D7" s="2" t="s">
        <v>55</v>
      </c>
      <c r="E7" s="2" t="s">
        <v>54</v>
      </c>
      <c r="F7" s="2" t="s">
        <v>52</v>
      </c>
      <c r="G7" s="2" t="s">
        <v>55</v>
      </c>
      <c r="H7" s="2" t="s">
        <v>54</v>
      </c>
      <c r="I7" s="2" t="s">
        <v>52</v>
      </c>
      <c r="J7" s="2" t="s">
        <v>55</v>
      </c>
      <c r="K7" s="2" t="s">
        <v>54</v>
      </c>
      <c r="L7" s="2" t="s">
        <v>52</v>
      </c>
      <c r="M7" s="29" t="s">
        <v>55</v>
      </c>
    </row>
    <row r="8" spans="1:13" s="34" customFormat="1" ht="13.5" customHeight="1" thickBot="1">
      <c r="A8" s="953"/>
      <c r="B8" s="31" t="s">
        <v>61</v>
      </c>
      <c r="C8" s="32" t="s">
        <v>61</v>
      </c>
      <c r="D8" s="32" t="s">
        <v>362</v>
      </c>
      <c r="E8" s="32" t="s">
        <v>62</v>
      </c>
      <c r="F8" s="32" t="s">
        <v>62</v>
      </c>
      <c r="G8" s="32" t="s">
        <v>362</v>
      </c>
      <c r="H8" s="32" t="s">
        <v>62</v>
      </c>
      <c r="I8" s="32" t="s">
        <v>62</v>
      </c>
      <c r="J8" s="32" t="s">
        <v>362</v>
      </c>
      <c r="K8" s="32" t="s">
        <v>62</v>
      </c>
      <c r="L8" s="32" t="s">
        <v>62</v>
      </c>
      <c r="M8" s="33" t="s">
        <v>362</v>
      </c>
    </row>
    <row r="9" spans="1:14" ht="30" customHeight="1">
      <c r="A9" s="55" t="s">
        <v>283</v>
      </c>
      <c r="B9" s="146">
        <v>25.3</v>
      </c>
      <c r="C9" s="147">
        <v>35.3</v>
      </c>
      <c r="D9" s="570">
        <v>71.7</v>
      </c>
      <c r="E9" s="148">
        <v>43918</v>
      </c>
      <c r="F9" s="142">
        <v>91157</v>
      </c>
      <c r="G9" s="570">
        <v>48.2</v>
      </c>
      <c r="H9" s="14">
        <v>67434</v>
      </c>
      <c r="I9" s="14">
        <v>111891</v>
      </c>
      <c r="J9" s="570">
        <v>60.3</v>
      </c>
      <c r="K9" s="142">
        <v>1739</v>
      </c>
      <c r="L9" s="148">
        <v>2582</v>
      </c>
      <c r="M9" s="572">
        <v>67.4</v>
      </c>
      <c r="N9" s="571"/>
    </row>
    <row r="10" spans="1:14" ht="30" customHeight="1">
      <c r="A10" s="55" t="s">
        <v>334</v>
      </c>
      <c r="B10" s="146">
        <v>26.7</v>
      </c>
      <c r="C10" s="147">
        <v>35.4</v>
      </c>
      <c r="D10" s="570">
        <v>75.4</v>
      </c>
      <c r="E10" s="148">
        <v>44425.73786407767</v>
      </c>
      <c r="F10" s="142">
        <v>85684.16410439757</v>
      </c>
      <c r="G10" s="570">
        <v>51.8</v>
      </c>
      <c r="H10" s="14">
        <v>59849.93023255814</v>
      </c>
      <c r="I10" s="14">
        <v>87245.83333333333</v>
      </c>
      <c r="J10" s="570">
        <v>68.6</v>
      </c>
      <c r="K10" s="142">
        <v>1661.9816580404977</v>
      </c>
      <c r="L10" s="148">
        <v>2419.254484519952</v>
      </c>
      <c r="M10" s="572">
        <v>68.7</v>
      </c>
      <c r="N10" s="571"/>
    </row>
    <row r="11" spans="1:14" ht="30" customHeight="1">
      <c r="A11" s="40" t="s">
        <v>329</v>
      </c>
      <c r="B11" s="173">
        <v>27.191435768261965</v>
      </c>
      <c r="C11" s="174">
        <v>36.28635346756152</v>
      </c>
      <c r="D11" s="570">
        <v>74.9</v>
      </c>
      <c r="E11" s="130">
        <v>47023.62720403023</v>
      </c>
      <c r="F11" s="175">
        <v>89328.71364653244</v>
      </c>
      <c r="G11" s="570">
        <v>52.6</v>
      </c>
      <c r="H11" s="91">
        <v>66226.74390243902</v>
      </c>
      <c r="I11" s="91">
        <v>99123.6311239193</v>
      </c>
      <c r="J11" s="570">
        <v>66.8</v>
      </c>
      <c r="K11" s="175">
        <v>1729.3543307086613</v>
      </c>
      <c r="L11" s="130">
        <v>2461.771578298397</v>
      </c>
      <c r="M11" s="572">
        <v>70.2</v>
      </c>
      <c r="N11" s="571"/>
    </row>
    <row r="12" spans="1:14" ht="30" customHeight="1">
      <c r="A12" s="92" t="s">
        <v>328</v>
      </c>
      <c r="B12" s="182">
        <v>28.4</v>
      </c>
      <c r="C12" s="183">
        <v>37.4</v>
      </c>
      <c r="D12" s="570">
        <v>75.9</v>
      </c>
      <c r="E12" s="184">
        <v>52262</v>
      </c>
      <c r="F12" s="184">
        <v>99016</v>
      </c>
      <c r="G12" s="570">
        <v>52.8</v>
      </c>
      <c r="H12" s="48">
        <v>70522</v>
      </c>
      <c r="I12" s="48">
        <v>99626</v>
      </c>
      <c r="J12" s="570">
        <v>70.8</v>
      </c>
      <c r="K12" s="184">
        <v>1840</v>
      </c>
      <c r="L12" s="184">
        <v>2650</v>
      </c>
      <c r="M12" s="572">
        <v>69.4</v>
      </c>
      <c r="N12" s="571"/>
    </row>
    <row r="13" spans="1:14" ht="30" customHeight="1">
      <c r="A13" s="92" t="s">
        <v>330</v>
      </c>
      <c r="B13" s="182">
        <v>27.6</v>
      </c>
      <c r="C13" s="183">
        <v>36.2</v>
      </c>
      <c r="D13" s="570">
        <v>76.2</v>
      </c>
      <c r="E13" s="184">
        <v>54023</v>
      </c>
      <c r="F13" s="184">
        <v>95829</v>
      </c>
      <c r="G13" s="570">
        <v>56.4</v>
      </c>
      <c r="H13" s="48">
        <v>98384</v>
      </c>
      <c r="I13" s="48">
        <v>121122</v>
      </c>
      <c r="J13" s="570">
        <v>81.2</v>
      </c>
      <c r="K13" s="184">
        <v>1957</v>
      </c>
      <c r="L13" s="184">
        <v>2644</v>
      </c>
      <c r="M13" s="572">
        <v>74</v>
      </c>
      <c r="N13" s="571"/>
    </row>
    <row r="14" spans="1:14" ht="30" customHeight="1">
      <c r="A14" s="92" t="s">
        <v>371</v>
      </c>
      <c r="B14" s="182">
        <v>31.4</v>
      </c>
      <c r="C14" s="183">
        <v>39.7</v>
      </c>
      <c r="D14" s="570">
        <v>79.1</v>
      </c>
      <c r="E14" s="184">
        <v>63345</v>
      </c>
      <c r="F14" s="184">
        <v>106707</v>
      </c>
      <c r="G14" s="570">
        <v>59.4</v>
      </c>
      <c r="H14" s="48">
        <v>81775</v>
      </c>
      <c r="I14" s="48">
        <v>108367</v>
      </c>
      <c r="J14" s="570">
        <v>75.5</v>
      </c>
      <c r="K14" s="184">
        <v>2015</v>
      </c>
      <c r="L14" s="184">
        <v>2691</v>
      </c>
      <c r="M14" s="572">
        <v>74.9</v>
      </c>
      <c r="N14" s="571"/>
    </row>
    <row r="15" spans="1:14" ht="30" customHeight="1">
      <c r="A15" s="92" t="s">
        <v>393</v>
      </c>
      <c r="B15" s="565">
        <v>33.63112391930836</v>
      </c>
      <c r="C15" s="532">
        <v>40.72280419016922</v>
      </c>
      <c r="D15" s="698">
        <v>82.58548149645145</v>
      </c>
      <c r="E15" s="566">
        <v>68350.67146974063</v>
      </c>
      <c r="F15" s="566">
        <v>116787.2723609992</v>
      </c>
      <c r="G15" s="698">
        <v>58.52578803147573</v>
      </c>
      <c r="H15" s="520">
        <v>85528.34523809524</v>
      </c>
      <c r="I15" s="520">
        <v>132209.71310344827</v>
      </c>
      <c r="J15" s="698">
        <v>64.69142336854864</v>
      </c>
      <c r="K15" s="566">
        <v>2032.3635818337618</v>
      </c>
      <c r="L15" s="566">
        <v>2867.859291212379</v>
      </c>
      <c r="M15" s="441">
        <v>70.86692112340651</v>
      </c>
      <c r="N15" s="571"/>
    </row>
    <row r="16" spans="1:14" ht="30" customHeight="1">
      <c r="A16" s="92" t="s">
        <v>397</v>
      </c>
      <c r="B16" s="565">
        <v>34.0353982300885</v>
      </c>
      <c r="C16" s="532">
        <v>41.48111658456486</v>
      </c>
      <c r="D16" s="698">
        <v>82.05034249910496</v>
      </c>
      <c r="E16" s="566">
        <v>69528.05604719764</v>
      </c>
      <c r="F16" s="566">
        <v>117625.57594417078</v>
      </c>
      <c r="G16" s="698">
        <v>59.109641325112904</v>
      </c>
      <c r="H16" s="520">
        <v>83623</v>
      </c>
      <c r="I16" s="520">
        <v>126001.53631284916</v>
      </c>
      <c r="J16" s="698">
        <v>66.36665111159637</v>
      </c>
      <c r="K16" s="566">
        <v>2042.815999306639</v>
      </c>
      <c r="L16" s="566">
        <v>2835.641507006571</v>
      </c>
      <c r="M16" s="441">
        <v>72.04070028806731</v>
      </c>
      <c r="N16" s="571"/>
    </row>
    <row r="17" spans="1:14" ht="30" customHeight="1">
      <c r="A17" s="92" t="s">
        <v>405</v>
      </c>
      <c r="B17" s="565">
        <v>35.043076923076924</v>
      </c>
      <c r="C17" s="532">
        <v>42.07225309961522</v>
      </c>
      <c r="D17" s="698">
        <v>83.29260817124486</v>
      </c>
      <c r="E17" s="566">
        <v>74098.72307692308</v>
      </c>
      <c r="F17" s="566">
        <v>121660.24027362121</v>
      </c>
      <c r="G17" s="698">
        <v>60.906277112613445</v>
      </c>
      <c r="H17" s="520">
        <v>82653.5925925926</v>
      </c>
      <c r="I17" s="520">
        <v>132624.94318181818</v>
      </c>
      <c r="J17" s="698">
        <v>62.32130292359948</v>
      </c>
      <c r="K17" s="566">
        <v>2114.503907278953</v>
      </c>
      <c r="L17" s="566">
        <v>2891.697765402868</v>
      </c>
      <c r="M17" s="441">
        <v>73.12326801844601</v>
      </c>
      <c r="N17" s="571"/>
    </row>
    <row r="18" spans="1:13" ht="29.25" customHeight="1" thickBot="1">
      <c r="A18" s="395" t="s">
        <v>453</v>
      </c>
      <c r="B18" s="567">
        <v>35.02295081967213</v>
      </c>
      <c r="C18" s="568">
        <v>42.788317962231005</v>
      </c>
      <c r="D18" s="638">
        <v>81.85166533208125</v>
      </c>
      <c r="E18" s="569">
        <v>96486.26557377049</v>
      </c>
      <c r="F18" s="569">
        <v>124386.63987703118</v>
      </c>
      <c r="G18" s="638">
        <v>77.56963743787674</v>
      </c>
      <c r="H18" s="508">
        <v>96071.61842105263</v>
      </c>
      <c r="I18" s="508">
        <v>133965.21418439716</v>
      </c>
      <c r="J18" s="638">
        <f>100*H18/I18</f>
        <v>71.71385423145318</v>
      </c>
      <c r="K18" s="569">
        <f>'表18,19'!J18/'表18,19'!G18</f>
        <v>2754.9439243587344</v>
      </c>
      <c r="L18" s="569">
        <f>'表18,19'!J16/'表18,19'!G16</f>
        <v>2907.023360601053</v>
      </c>
      <c r="M18" s="639">
        <f>100*K18/L18</f>
        <v>94.76855128502048</v>
      </c>
    </row>
    <row r="19" spans="1:9" ht="13.5">
      <c r="A19" s="13"/>
      <c r="B19" s="13"/>
      <c r="C19" s="13"/>
      <c r="D19" s="13"/>
      <c r="E19" s="13"/>
      <c r="F19" s="84"/>
      <c r="G19" s="84"/>
      <c r="H19" s="156"/>
      <c r="I19" s="156"/>
    </row>
    <row r="20" spans="4:13" ht="13.5">
      <c r="D20" s="116"/>
      <c r="G20" s="62"/>
      <c r="M20" s="62"/>
    </row>
    <row r="24" ht="13.5" customHeight="1"/>
    <row r="26" ht="13.5" customHeight="1"/>
    <row r="27" ht="13.5" customHeight="1"/>
  </sheetData>
  <sheetProtection/>
  <mergeCells count="13">
    <mergeCell ref="A4:A8"/>
    <mergeCell ref="K5:M5"/>
    <mergeCell ref="B4:D4"/>
    <mergeCell ref="H4:J4"/>
    <mergeCell ref="E6:G6"/>
    <mergeCell ref="H6:J6"/>
    <mergeCell ref="B6:D6"/>
    <mergeCell ref="E4:G4"/>
    <mergeCell ref="K6:M6"/>
    <mergeCell ref="K4:M4"/>
    <mergeCell ref="B5:D5"/>
    <mergeCell ref="E5:G5"/>
    <mergeCell ref="H5:J5"/>
  </mergeCells>
  <printOptions horizontalCentered="1" verticalCentered="1"/>
  <pageMargins left="0.7874015748031497" right="0.3937007874015748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1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375" style="204" customWidth="1"/>
    <col min="2" max="2" width="1.625" style="204" customWidth="1"/>
    <col min="3" max="3" width="10.25390625" style="204" customWidth="1"/>
    <col min="4" max="4" width="1.625" style="204" customWidth="1"/>
    <col min="5" max="8" width="18.125" style="204" customWidth="1"/>
    <col min="9" max="9" width="3.375" style="212" customWidth="1"/>
    <col min="10" max="10" width="1.625" style="204" customWidth="1"/>
    <col min="11" max="11" width="9.00390625" style="204" customWidth="1"/>
    <col min="12" max="12" width="1.625" style="204" customWidth="1"/>
    <col min="13" max="18" width="12.50390625" style="204" customWidth="1"/>
    <col min="19" max="19" width="3.375" style="204" customWidth="1"/>
    <col min="20" max="20" width="1.625" style="204" customWidth="1"/>
    <col min="21" max="21" width="9.00390625" style="204" customWidth="1"/>
    <col min="22" max="22" width="1.625" style="204" customWidth="1"/>
    <col min="23" max="28" width="9.375" style="204" customWidth="1"/>
    <col min="29" max="29" width="19.25390625" style="204" customWidth="1"/>
    <col min="30" max="30" width="3.375" style="204" customWidth="1"/>
    <col min="31" max="31" width="1.625" style="204" customWidth="1"/>
    <col min="32" max="32" width="9.00390625" style="204" customWidth="1"/>
    <col min="33" max="33" width="1.625" style="204" customWidth="1"/>
    <col min="34" max="34" width="17.625" style="204" customWidth="1"/>
    <col min="35" max="35" width="12.625" style="204" customWidth="1"/>
    <col min="36" max="39" width="11.125" style="204" customWidth="1"/>
    <col min="40" max="40" width="3.375" style="204" customWidth="1"/>
    <col min="41" max="41" width="1.625" style="204" customWidth="1"/>
    <col min="42" max="42" width="9.00390625" style="204" customWidth="1"/>
    <col min="43" max="43" width="1.625" style="204" customWidth="1"/>
    <col min="44" max="45" width="17.625" style="204" customWidth="1"/>
    <col min="46" max="16384" width="9.00390625" style="204" customWidth="1"/>
  </cols>
  <sheetData>
    <row r="1" spans="1:45" s="202" customFormat="1" ht="30" customHeight="1">
      <c r="A1" s="445" t="s">
        <v>365</v>
      </c>
      <c r="B1" s="201"/>
      <c r="C1" s="201"/>
      <c r="D1" s="201"/>
      <c r="E1" s="201"/>
      <c r="F1" s="201"/>
      <c r="G1" s="201"/>
      <c r="H1" s="201"/>
      <c r="I1" s="573" t="s">
        <v>363</v>
      </c>
      <c r="J1" s="201"/>
      <c r="K1" s="201"/>
      <c r="L1" s="201"/>
      <c r="S1" s="573" t="s">
        <v>363</v>
      </c>
      <c r="T1" s="201"/>
      <c r="U1" s="201"/>
      <c r="V1" s="201"/>
      <c r="AD1" s="573" t="s">
        <v>363</v>
      </c>
      <c r="AN1" s="573" t="s">
        <v>363</v>
      </c>
      <c r="AS1" s="203"/>
    </row>
    <row r="2" spans="3:45" ht="14.25" customHeight="1">
      <c r="C2" s="204" t="s">
        <v>461</v>
      </c>
      <c r="K2" s="204" t="s">
        <v>461</v>
      </c>
      <c r="U2" s="204" t="s">
        <v>461</v>
      </c>
      <c r="AF2" s="204" t="s">
        <v>461</v>
      </c>
      <c r="AP2" s="212" t="s">
        <v>461</v>
      </c>
      <c r="AS2" s="205"/>
    </row>
    <row r="3" spans="1:45" s="212" customFormat="1" ht="27" customHeight="1">
      <c r="A3" s="969" t="s">
        <v>206</v>
      </c>
      <c r="B3" s="970"/>
      <c r="C3" s="970"/>
      <c r="D3" s="971"/>
      <c r="E3" s="206" t="s">
        <v>467</v>
      </c>
      <c r="F3" s="969" t="s">
        <v>186</v>
      </c>
      <c r="G3" s="970"/>
      <c r="H3" s="971"/>
      <c r="I3" s="969" t="s">
        <v>206</v>
      </c>
      <c r="J3" s="970"/>
      <c r="K3" s="970"/>
      <c r="L3" s="971"/>
      <c r="M3" s="978" t="s">
        <v>210</v>
      </c>
      <c r="N3" s="978"/>
      <c r="O3" s="978"/>
      <c r="P3" s="978"/>
      <c r="Q3" s="978"/>
      <c r="R3" s="979"/>
      <c r="S3" s="969" t="s">
        <v>206</v>
      </c>
      <c r="T3" s="970"/>
      <c r="U3" s="970"/>
      <c r="V3" s="971"/>
      <c r="W3" s="993" t="s">
        <v>336</v>
      </c>
      <c r="X3" s="978"/>
      <c r="Y3" s="978"/>
      <c r="Z3" s="979"/>
      <c r="AA3" s="994" t="s">
        <v>340</v>
      </c>
      <c r="AB3" s="995"/>
      <c r="AC3" s="209"/>
      <c r="AD3" s="969" t="s">
        <v>206</v>
      </c>
      <c r="AE3" s="970"/>
      <c r="AF3" s="970"/>
      <c r="AG3" s="971"/>
      <c r="AH3" s="209"/>
      <c r="AI3" s="207" t="s">
        <v>187</v>
      </c>
      <c r="AJ3" s="412"/>
      <c r="AK3" s="412"/>
      <c r="AL3" s="412"/>
      <c r="AM3" s="208"/>
      <c r="AN3" s="969" t="s">
        <v>206</v>
      </c>
      <c r="AO3" s="970"/>
      <c r="AP3" s="970"/>
      <c r="AQ3" s="971"/>
      <c r="AR3" s="210"/>
      <c r="AS3" s="211" t="s">
        <v>188</v>
      </c>
    </row>
    <row r="4" spans="1:45" s="212" customFormat="1" ht="21" customHeight="1">
      <c r="A4" s="972"/>
      <c r="B4" s="973"/>
      <c r="C4" s="973"/>
      <c r="D4" s="974"/>
      <c r="E4" s="409"/>
      <c r="F4" s="986" t="s">
        <v>339</v>
      </c>
      <c r="G4" s="987"/>
      <c r="H4" s="987"/>
      <c r="I4" s="972"/>
      <c r="J4" s="973"/>
      <c r="K4" s="973"/>
      <c r="L4" s="974"/>
      <c r="M4" s="1010" t="s">
        <v>337</v>
      </c>
      <c r="N4" s="1011"/>
      <c r="O4" s="1011"/>
      <c r="P4" s="1011"/>
      <c r="Q4" s="1011"/>
      <c r="R4" s="1012"/>
      <c r="S4" s="972"/>
      <c r="T4" s="973"/>
      <c r="U4" s="973"/>
      <c r="V4" s="974"/>
      <c r="W4" s="983" t="s">
        <v>338</v>
      </c>
      <c r="X4" s="984"/>
      <c r="Y4" s="989" t="s">
        <v>341</v>
      </c>
      <c r="Z4" s="990"/>
      <c r="AA4" s="996"/>
      <c r="AB4" s="997"/>
      <c r="AC4" s="213" t="s">
        <v>189</v>
      </c>
      <c r="AD4" s="972"/>
      <c r="AE4" s="973"/>
      <c r="AF4" s="973"/>
      <c r="AG4" s="974"/>
      <c r="AH4" s="213" t="s">
        <v>205</v>
      </c>
      <c r="AI4" s="962" t="s">
        <v>190</v>
      </c>
      <c r="AJ4" s="964" t="s">
        <v>262</v>
      </c>
      <c r="AK4" s="980" t="s">
        <v>191</v>
      </c>
      <c r="AL4" s="959" t="s">
        <v>209</v>
      </c>
      <c r="AM4" s="1000" t="s">
        <v>208</v>
      </c>
      <c r="AN4" s="972"/>
      <c r="AO4" s="973"/>
      <c r="AP4" s="973"/>
      <c r="AQ4" s="974"/>
      <c r="AR4" s="214" t="s">
        <v>192</v>
      </c>
      <c r="AS4" s="215" t="s">
        <v>193</v>
      </c>
    </row>
    <row r="5" spans="1:45" s="212" customFormat="1" ht="18" customHeight="1">
      <c r="A5" s="972"/>
      <c r="B5" s="973"/>
      <c r="C5" s="973"/>
      <c r="D5" s="974"/>
      <c r="E5" s="409" t="s">
        <v>194</v>
      </c>
      <c r="F5" s="988"/>
      <c r="G5" s="988"/>
      <c r="H5" s="988"/>
      <c r="I5" s="972"/>
      <c r="J5" s="973"/>
      <c r="K5" s="973"/>
      <c r="L5" s="974"/>
      <c r="M5" s="967" t="s">
        <v>335</v>
      </c>
      <c r="N5" s="968"/>
      <c r="O5" s="1003" t="s">
        <v>484</v>
      </c>
      <c r="P5" s="1004"/>
      <c r="Q5" s="1009" t="s">
        <v>485</v>
      </c>
      <c r="R5" s="1004"/>
      <c r="S5" s="972"/>
      <c r="T5" s="973"/>
      <c r="U5" s="973"/>
      <c r="V5" s="974"/>
      <c r="W5" s="1009" t="s">
        <v>195</v>
      </c>
      <c r="X5" s="1004"/>
      <c r="Y5" s="991"/>
      <c r="Z5" s="992"/>
      <c r="AA5" s="998"/>
      <c r="AB5" s="999"/>
      <c r="AC5" s="215" t="s">
        <v>196</v>
      </c>
      <c r="AD5" s="972"/>
      <c r="AE5" s="973"/>
      <c r="AF5" s="973"/>
      <c r="AG5" s="974"/>
      <c r="AH5" s="215" t="s">
        <v>197</v>
      </c>
      <c r="AI5" s="962"/>
      <c r="AJ5" s="965"/>
      <c r="AK5" s="981"/>
      <c r="AL5" s="960"/>
      <c r="AM5" s="1001"/>
      <c r="AN5" s="972"/>
      <c r="AO5" s="973"/>
      <c r="AP5" s="973"/>
      <c r="AQ5" s="974"/>
      <c r="AR5" s="215"/>
      <c r="AS5" s="216" t="s">
        <v>207</v>
      </c>
    </row>
    <row r="6" spans="1:45" s="212" customFormat="1" ht="18" customHeight="1" thickBot="1">
      <c r="A6" s="975"/>
      <c r="B6" s="976"/>
      <c r="C6" s="976"/>
      <c r="D6" s="977"/>
      <c r="E6" s="410"/>
      <c r="F6" s="575" t="s">
        <v>198</v>
      </c>
      <c r="G6" s="337" t="s">
        <v>199</v>
      </c>
      <c r="H6" s="576" t="s">
        <v>200</v>
      </c>
      <c r="I6" s="975"/>
      <c r="J6" s="976"/>
      <c r="K6" s="976"/>
      <c r="L6" s="977"/>
      <c r="M6" s="338" t="s">
        <v>199</v>
      </c>
      <c r="N6" s="338" t="s">
        <v>200</v>
      </c>
      <c r="O6" s="585" t="s">
        <v>199</v>
      </c>
      <c r="P6" s="339" t="s">
        <v>200</v>
      </c>
      <c r="Q6" s="339" t="s">
        <v>199</v>
      </c>
      <c r="R6" s="338" t="s">
        <v>200</v>
      </c>
      <c r="S6" s="975"/>
      <c r="T6" s="976"/>
      <c r="U6" s="976"/>
      <c r="V6" s="977"/>
      <c r="W6" s="577" t="s">
        <v>199</v>
      </c>
      <c r="X6" s="339" t="s">
        <v>200</v>
      </c>
      <c r="Y6" s="339" t="s">
        <v>199</v>
      </c>
      <c r="Z6" s="338" t="s">
        <v>200</v>
      </c>
      <c r="AA6" s="577" t="s">
        <v>199</v>
      </c>
      <c r="AB6" s="339" t="s">
        <v>200</v>
      </c>
      <c r="AC6" s="340"/>
      <c r="AD6" s="975"/>
      <c r="AE6" s="976"/>
      <c r="AF6" s="976"/>
      <c r="AG6" s="977"/>
      <c r="AH6" s="340"/>
      <c r="AI6" s="963"/>
      <c r="AJ6" s="966"/>
      <c r="AK6" s="982"/>
      <c r="AL6" s="961"/>
      <c r="AM6" s="1002"/>
      <c r="AN6" s="975"/>
      <c r="AO6" s="976"/>
      <c r="AP6" s="976"/>
      <c r="AQ6" s="977"/>
      <c r="AR6" s="341" t="s">
        <v>201</v>
      </c>
      <c r="AS6" s="341" t="s">
        <v>202</v>
      </c>
    </row>
    <row r="7" spans="1:45" s="220" customFormat="1" ht="11.25" customHeight="1" thickTop="1">
      <c r="A7" s="217"/>
      <c r="B7" s="218"/>
      <c r="C7" s="218"/>
      <c r="D7" s="219"/>
      <c r="E7" s="217"/>
      <c r="F7" s="217" t="s">
        <v>203</v>
      </c>
      <c r="G7" s="336" t="s">
        <v>203</v>
      </c>
      <c r="H7" s="219" t="s">
        <v>203</v>
      </c>
      <c r="I7" s="578"/>
      <c r="J7" s="218"/>
      <c r="K7" s="218"/>
      <c r="L7" s="219"/>
      <c r="M7" s="336" t="s">
        <v>203</v>
      </c>
      <c r="N7" s="218" t="s">
        <v>203</v>
      </c>
      <c r="O7" s="217" t="s">
        <v>203</v>
      </c>
      <c r="P7" s="217" t="s">
        <v>203</v>
      </c>
      <c r="Q7" s="574" t="s">
        <v>203</v>
      </c>
      <c r="R7" s="414" t="s">
        <v>203</v>
      </c>
      <c r="S7" s="217"/>
      <c r="T7" s="218"/>
      <c r="U7" s="218"/>
      <c r="V7" s="219"/>
      <c r="W7" s="218" t="s">
        <v>203</v>
      </c>
      <c r="X7" s="336" t="s">
        <v>203</v>
      </c>
      <c r="Y7" s="336" t="s">
        <v>203</v>
      </c>
      <c r="Z7" s="219" t="s">
        <v>203</v>
      </c>
      <c r="AA7" s="217" t="s">
        <v>203</v>
      </c>
      <c r="AB7" s="336" t="s">
        <v>203</v>
      </c>
      <c r="AC7" s="336" t="s">
        <v>204</v>
      </c>
      <c r="AD7" s="217"/>
      <c r="AE7" s="218"/>
      <c r="AF7" s="218"/>
      <c r="AG7" s="219"/>
      <c r="AH7" s="336" t="s">
        <v>204</v>
      </c>
      <c r="AI7" s="217" t="s">
        <v>204</v>
      </c>
      <c r="AJ7" s="574" t="s">
        <v>204</v>
      </c>
      <c r="AK7" s="218" t="s">
        <v>204</v>
      </c>
      <c r="AL7" s="336" t="s">
        <v>204</v>
      </c>
      <c r="AM7" s="414" t="s">
        <v>204</v>
      </c>
      <c r="AN7" s="217"/>
      <c r="AO7" s="218"/>
      <c r="AP7" s="218"/>
      <c r="AQ7" s="219"/>
      <c r="AR7" s="336" t="s">
        <v>204</v>
      </c>
      <c r="AS7" s="336" t="s">
        <v>204</v>
      </c>
    </row>
    <row r="8" spans="1:45" s="225" customFormat="1" ht="24" customHeight="1">
      <c r="A8" s="956" t="s">
        <v>263</v>
      </c>
      <c r="B8" s="957"/>
      <c r="C8" s="957"/>
      <c r="D8" s="958"/>
      <c r="E8" s="221">
        <v>305</v>
      </c>
      <c r="F8" s="221">
        <v>10682</v>
      </c>
      <c r="G8" s="224">
        <v>7056</v>
      </c>
      <c r="H8" s="223">
        <v>3626</v>
      </c>
      <c r="I8" s="956" t="s">
        <v>263</v>
      </c>
      <c r="J8" s="957"/>
      <c r="K8" s="957"/>
      <c r="L8" s="958"/>
      <c r="M8" s="223">
        <v>475</v>
      </c>
      <c r="N8" s="223">
        <v>172</v>
      </c>
      <c r="O8" s="222">
        <v>5337</v>
      </c>
      <c r="P8" s="224">
        <v>2132</v>
      </c>
      <c r="Q8" s="224">
        <v>980</v>
      </c>
      <c r="R8" s="223">
        <v>1112</v>
      </c>
      <c r="S8" s="1006" t="s">
        <v>263</v>
      </c>
      <c r="T8" s="1007"/>
      <c r="U8" s="1007"/>
      <c r="V8" s="1008"/>
      <c r="W8" s="222">
        <v>344</v>
      </c>
      <c r="X8" s="221">
        <v>222</v>
      </c>
      <c r="Y8" s="224">
        <v>80</v>
      </c>
      <c r="Z8" s="223">
        <v>12</v>
      </c>
      <c r="AA8" s="221">
        <v>11</v>
      </c>
      <c r="AB8" s="224">
        <v>7</v>
      </c>
      <c r="AC8" s="224">
        <v>3884838</v>
      </c>
      <c r="AD8" s="956" t="s">
        <v>263</v>
      </c>
      <c r="AE8" s="957"/>
      <c r="AF8" s="957"/>
      <c r="AG8" s="958"/>
      <c r="AH8" s="224">
        <v>19990252</v>
      </c>
      <c r="AI8" s="221">
        <v>29428311</v>
      </c>
      <c r="AJ8" s="224">
        <v>27621906</v>
      </c>
      <c r="AK8" s="222">
        <v>1171363</v>
      </c>
      <c r="AL8" s="224">
        <v>1190</v>
      </c>
      <c r="AM8" s="223">
        <v>633852</v>
      </c>
      <c r="AN8" s="956" t="s">
        <v>263</v>
      </c>
      <c r="AO8" s="957"/>
      <c r="AP8" s="957"/>
      <c r="AQ8" s="958"/>
      <c r="AR8" s="224">
        <v>25734150</v>
      </c>
      <c r="AS8" s="224">
        <v>8940502</v>
      </c>
    </row>
    <row r="9" spans="1:45" ht="24" customHeight="1">
      <c r="A9" s="226" t="s">
        <v>21</v>
      </c>
      <c r="B9" s="227"/>
      <c r="C9" s="228" t="s">
        <v>120</v>
      </c>
      <c r="D9" s="229"/>
      <c r="E9" s="230">
        <v>48</v>
      </c>
      <c r="F9" s="230">
        <v>2287</v>
      </c>
      <c r="G9" s="233">
        <v>1047</v>
      </c>
      <c r="H9" s="232">
        <v>1240</v>
      </c>
      <c r="I9" s="579" t="s">
        <v>21</v>
      </c>
      <c r="J9" s="227"/>
      <c r="K9" s="228" t="s">
        <v>120</v>
      </c>
      <c r="L9" s="229"/>
      <c r="M9" s="232">
        <v>73</v>
      </c>
      <c r="N9" s="232">
        <v>23</v>
      </c>
      <c r="O9" s="231">
        <v>708</v>
      </c>
      <c r="P9" s="233">
        <v>569</v>
      </c>
      <c r="Q9" s="233">
        <v>230</v>
      </c>
      <c r="R9" s="232">
        <v>605</v>
      </c>
      <c r="S9" s="226" t="s">
        <v>21</v>
      </c>
      <c r="T9" s="227"/>
      <c r="U9" s="228" t="s">
        <v>120</v>
      </c>
      <c r="V9" s="229"/>
      <c r="W9" s="231">
        <v>38</v>
      </c>
      <c r="X9" s="230">
        <v>45</v>
      </c>
      <c r="Y9" s="233">
        <v>2</v>
      </c>
      <c r="Z9" s="232">
        <v>2</v>
      </c>
      <c r="AA9" s="230">
        <v>0</v>
      </c>
      <c r="AB9" s="233">
        <v>4</v>
      </c>
      <c r="AC9" s="233">
        <v>641289</v>
      </c>
      <c r="AD9" s="226" t="s">
        <v>21</v>
      </c>
      <c r="AE9" s="227"/>
      <c r="AF9" s="228" t="s">
        <v>120</v>
      </c>
      <c r="AG9" s="229"/>
      <c r="AH9" s="233">
        <v>4137178</v>
      </c>
      <c r="AI9" s="230">
        <v>5997590</v>
      </c>
      <c r="AJ9" s="233">
        <v>5811636</v>
      </c>
      <c r="AK9" s="231">
        <v>126524</v>
      </c>
      <c r="AL9" s="233">
        <v>0</v>
      </c>
      <c r="AM9" s="232">
        <v>59430</v>
      </c>
      <c r="AN9" s="226" t="s">
        <v>21</v>
      </c>
      <c r="AO9" s="227"/>
      <c r="AP9" s="228" t="s">
        <v>120</v>
      </c>
      <c r="AQ9" s="229"/>
      <c r="AR9" s="233">
        <v>5415170</v>
      </c>
      <c r="AS9" s="233">
        <v>1549973</v>
      </c>
    </row>
    <row r="10" spans="1:45" ht="24" customHeight="1">
      <c r="A10" s="234" t="s">
        <v>22</v>
      </c>
      <c r="B10" s="235"/>
      <c r="C10" s="228" t="s">
        <v>121</v>
      </c>
      <c r="D10" s="229"/>
      <c r="E10" s="230">
        <v>8</v>
      </c>
      <c r="F10" s="230">
        <v>127</v>
      </c>
      <c r="G10" s="233">
        <v>86</v>
      </c>
      <c r="H10" s="232">
        <v>41</v>
      </c>
      <c r="I10" s="580" t="s">
        <v>22</v>
      </c>
      <c r="J10" s="235"/>
      <c r="K10" s="228" t="s">
        <v>121</v>
      </c>
      <c r="L10" s="229"/>
      <c r="M10" s="232">
        <v>8</v>
      </c>
      <c r="N10" s="232">
        <v>5</v>
      </c>
      <c r="O10" s="231">
        <v>68</v>
      </c>
      <c r="P10" s="233">
        <v>33</v>
      </c>
      <c r="Q10" s="233">
        <v>5</v>
      </c>
      <c r="R10" s="232">
        <v>2</v>
      </c>
      <c r="S10" s="234" t="s">
        <v>22</v>
      </c>
      <c r="T10" s="235"/>
      <c r="U10" s="228" t="s">
        <v>121</v>
      </c>
      <c r="V10" s="229"/>
      <c r="W10" s="231">
        <v>5</v>
      </c>
      <c r="X10" s="230">
        <v>1</v>
      </c>
      <c r="Y10" s="233">
        <v>0</v>
      </c>
      <c r="Z10" s="232">
        <v>0</v>
      </c>
      <c r="AA10" s="230">
        <v>0</v>
      </c>
      <c r="AB10" s="233">
        <v>0</v>
      </c>
      <c r="AC10" s="233">
        <v>30527</v>
      </c>
      <c r="AD10" s="234" t="s">
        <v>22</v>
      </c>
      <c r="AE10" s="235"/>
      <c r="AF10" s="228" t="s">
        <v>121</v>
      </c>
      <c r="AG10" s="229"/>
      <c r="AH10" s="233">
        <v>87184</v>
      </c>
      <c r="AI10" s="230">
        <v>171874</v>
      </c>
      <c r="AJ10" s="233">
        <v>163318</v>
      </c>
      <c r="AK10" s="231">
        <v>3556</v>
      </c>
      <c r="AL10" s="233">
        <v>0</v>
      </c>
      <c r="AM10" s="232">
        <v>5000</v>
      </c>
      <c r="AN10" s="234" t="s">
        <v>22</v>
      </c>
      <c r="AO10" s="235"/>
      <c r="AP10" s="228" t="s">
        <v>121</v>
      </c>
      <c r="AQ10" s="229"/>
      <c r="AR10" s="233" t="s">
        <v>434</v>
      </c>
      <c r="AS10" s="233">
        <v>70345</v>
      </c>
    </row>
    <row r="11" spans="1:45" ht="24" customHeight="1">
      <c r="A11" s="234" t="s">
        <v>23</v>
      </c>
      <c r="B11" s="235"/>
      <c r="C11" s="228" t="s">
        <v>122</v>
      </c>
      <c r="D11" s="229"/>
      <c r="E11" s="230">
        <v>8</v>
      </c>
      <c r="F11" s="230">
        <v>183</v>
      </c>
      <c r="G11" s="233">
        <v>56</v>
      </c>
      <c r="H11" s="232">
        <v>127</v>
      </c>
      <c r="I11" s="580" t="s">
        <v>23</v>
      </c>
      <c r="J11" s="235"/>
      <c r="K11" s="228" t="s">
        <v>122</v>
      </c>
      <c r="L11" s="229"/>
      <c r="M11" s="232">
        <v>8</v>
      </c>
      <c r="N11" s="232">
        <v>4</v>
      </c>
      <c r="O11" s="231">
        <v>42</v>
      </c>
      <c r="P11" s="233">
        <v>118</v>
      </c>
      <c r="Q11" s="233">
        <v>5</v>
      </c>
      <c r="R11" s="232">
        <v>5</v>
      </c>
      <c r="S11" s="234" t="s">
        <v>23</v>
      </c>
      <c r="T11" s="235"/>
      <c r="U11" s="228" t="s">
        <v>122</v>
      </c>
      <c r="V11" s="229"/>
      <c r="W11" s="231">
        <v>1</v>
      </c>
      <c r="X11" s="230">
        <v>0</v>
      </c>
      <c r="Y11" s="233">
        <v>0</v>
      </c>
      <c r="Z11" s="232">
        <v>0</v>
      </c>
      <c r="AA11" s="230">
        <v>0</v>
      </c>
      <c r="AB11" s="233">
        <v>0</v>
      </c>
      <c r="AC11" s="233">
        <v>40842</v>
      </c>
      <c r="AD11" s="234" t="s">
        <v>23</v>
      </c>
      <c r="AE11" s="235"/>
      <c r="AF11" s="228" t="s">
        <v>122</v>
      </c>
      <c r="AG11" s="229"/>
      <c r="AH11" s="233">
        <v>70571</v>
      </c>
      <c r="AI11" s="230">
        <v>142725</v>
      </c>
      <c r="AJ11" s="233">
        <v>135234</v>
      </c>
      <c r="AK11" s="231">
        <v>5463</v>
      </c>
      <c r="AL11" s="233">
        <v>0</v>
      </c>
      <c r="AM11" s="232">
        <v>2028</v>
      </c>
      <c r="AN11" s="234" t="s">
        <v>23</v>
      </c>
      <c r="AO11" s="235"/>
      <c r="AP11" s="228" t="s">
        <v>122</v>
      </c>
      <c r="AQ11" s="229"/>
      <c r="AR11" s="233" t="s">
        <v>434</v>
      </c>
      <c r="AS11" s="233">
        <v>61597</v>
      </c>
    </row>
    <row r="12" spans="1:45" ht="24" customHeight="1">
      <c r="A12" s="234" t="s">
        <v>0</v>
      </c>
      <c r="B12" s="235"/>
      <c r="C12" s="228" t="s">
        <v>123</v>
      </c>
      <c r="D12" s="229"/>
      <c r="E12" s="230">
        <v>7</v>
      </c>
      <c r="F12" s="230">
        <v>77</v>
      </c>
      <c r="G12" s="233">
        <v>61</v>
      </c>
      <c r="H12" s="232">
        <v>16</v>
      </c>
      <c r="I12" s="580" t="s">
        <v>0</v>
      </c>
      <c r="J12" s="235"/>
      <c r="K12" s="228" t="s">
        <v>123</v>
      </c>
      <c r="L12" s="229"/>
      <c r="M12" s="232">
        <v>17</v>
      </c>
      <c r="N12" s="232">
        <v>5</v>
      </c>
      <c r="O12" s="231">
        <v>42</v>
      </c>
      <c r="P12" s="233">
        <v>10</v>
      </c>
      <c r="Q12" s="233">
        <v>1</v>
      </c>
      <c r="R12" s="232">
        <v>1</v>
      </c>
      <c r="S12" s="234" t="s">
        <v>0</v>
      </c>
      <c r="T12" s="235"/>
      <c r="U12" s="228" t="s">
        <v>123</v>
      </c>
      <c r="V12" s="229"/>
      <c r="W12" s="231">
        <v>1</v>
      </c>
      <c r="X12" s="230">
        <v>0</v>
      </c>
      <c r="Y12" s="233">
        <v>0</v>
      </c>
      <c r="Z12" s="232">
        <v>0</v>
      </c>
      <c r="AA12" s="230">
        <v>0</v>
      </c>
      <c r="AB12" s="233">
        <v>0</v>
      </c>
      <c r="AC12" s="233">
        <v>18985</v>
      </c>
      <c r="AD12" s="234" t="s">
        <v>0</v>
      </c>
      <c r="AE12" s="235"/>
      <c r="AF12" s="228" t="s">
        <v>123</v>
      </c>
      <c r="AG12" s="229"/>
      <c r="AH12" s="233">
        <v>37441</v>
      </c>
      <c r="AI12" s="230">
        <v>84104</v>
      </c>
      <c r="AJ12" s="233">
        <v>45366</v>
      </c>
      <c r="AK12" s="231">
        <v>13934</v>
      </c>
      <c r="AL12" s="233">
        <v>0</v>
      </c>
      <c r="AM12" s="232">
        <v>24804</v>
      </c>
      <c r="AN12" s="234" t="s">
        <v>0</v>
      </c>
      <c r="AO12" s="235"/>
      <c r="AP12" s="228" t="s">
        <v>123</v>
      </c>
      <c r="AQ12" s="229"/>
      <c r="AR12" s="233">
        <v>0</v>
      </c>
      <c r="AS12" s="233">
        <v>42418</v>
      </c>
    </row>
    <row r="13" spans="1:45" ht="24" customHeight="1">
      <c r="A13" s="234" t="s">
        <v>1</v>
      </c>
      <c r="B13" s="235"/>
      <c r="C13" s="228" t="s">
        <v>124</v>
      </c>
      <c r="D13" s="229"/>
      <c r="E13" s="236">
        <v>12</v>
      </c>
      <c r="F13" s="236">
        <v>282</v>
      </c>
      <c r="G13" s="249">
        <v>211</v>
      </c>
      <c r="H13" s="238">
        <v>71</v>
      </c>
      <c r="I13" s="581" t="s">
        <v>1</v>
      </c>
      <c r="J13" s="240"/>
      <c r="K13" s="241" t="s">
        <v>124</v>
      </c>
      <c r="L13" s="242"/>
      <c r="M13" s="238">
        <v>27</v>
      </c>
      <c r="N13" s="238">
        <v>8</v>
      </c>
      <c r="O13" s="237">
        <v>165</v>
      </c>
      <c r="P13" s="249">
        <v>56</v>
      </c>
      <c r="Q13" s="249">
        <v>19</v>
      </c>
      <c r="R13" s="238">
        <v>7</v>
      </c>
      <c r="S13" s="239" t="s">
        <v>1</v>
      </c>
      <c r="T13" s="240"/>
      <c r="U13" s="241" t="s">
        <v>124</v>
      </c>
      <c r="V13" s="242"/>
      <c r="W13" s="237">
        <v>0</v>
      </c>
      <c r="X13" s="236">
        <v>0</v>
      </c>
      <c r="Y13" s="249">
        <v>0</v>
      </c>
      <c r="Z13" s="238">
        <v>0</v>
      </c>
      <c r="AA13" s="236">
        <v>0</v>
      </c>
      <c r="AB13" s="249">
        <v>0</v>
      </c>
      <c r="AC13" s="233">
        <v>86178</v>
      </c>
      <c r="AD13" s="234" t="s">
        <v>1</v>
      </c>
      <c r="AE13" s="235"/>
      <c r="AF13" s="228" t="s">
        <v>124</v>
      </c>
      <c r="AG13" s="229"/>
      <c r="AH13" s="233">
        <v>222902</v>
      </c>
      <c r="AI13" s="236">
        <v>404278</v>
      </c>
      <c r="AJ13" s="249">
        <v>378638</v>
      </c>
      <c r="AK13" s="237">
        <v>14327</v>
      </c>
      <c r="AL13" s="249">
        <v>0</v>
      </c>
      <c r="AM13" s="238">
        <v>11313</v>
      </c>
      <c r="AN13" s="234" t="s">
        <v>1</v>
      </c>
      <c r="AO13" s="235"/>
      <c r="AP13" s="228" t="s">
        <v>124</v>
      </c>
      <c r="AQ13" s="229"/>
      <c r="AR13" s="233" t="s">
        <v>434</v>
      </c>
      <c r="AS13" s="233">
        <v>162993</v>
      </c>
    </row>
    <row r="14" spans="1:45" ht="24" customHeight="1">
      <c r="A14" s="243" t="s">
        <v>2</v>
      </c>
      <c r="B14" s="244"/>
      <c r="C14" s="245" t="s">
        <v>125</v>
      </c>
      <c r="D14" s="246"/>
      <c r="E14" s="230">
        <v>8</v>
      </c>
      <c r="F14" s="230">
        <v>215</v>
      </c>
      <c r="G14" s="233">
        <v>172</v>
      </c>
      <c r="H14" s="232">
        <v>43</v>
      </c>
      <c r="I14" s="580" t="s">
        <v>2</v>
      </c>
      <c r="J14" s="235"/>
      <c r="K14" s="228" t="s">
        <v>125</v>
      </c>
      <c r="L14" s="229"/>
      <c r="M14" s="232">
        <v>12</v>
      </c>
      <c r="N14" s="232">
        <v>2</v>
      </c>
      <c r="O14" s="231">
        <v>100</v>
      </c>
      <c r="P14" s="233">
        <v>34</v>
      </c>
      <c r="Q14" s="233">
        <v>51</v>
      </c>
      <c r="R14" s="232">
        <v>7</v>
      </c>
      <c r="S14" s="234" t="s">
        <v>2</v>
      </c>
      <c r="T14" s="235"/>
      <c r="U14" s="228" t="s">
        <v>125</v>
      </c>
      <c r="V14" s="229"/>
      <c r="W14" s="231">
        <v>9</v>
      </c>
      <c r="X14" s="230">
        <v>0</v>
      </c>
      <c r="Y14" s="233">
        <v>0</v>
      </c>
      <c r="Z14" s="232">
        <v>0</v>
      </c>
      <c r="AA14" s="230">
        <v>0</v>
      </c>
      <c r="AB14" s="233">
        <v>0</v>
      </c>
      <c r="AC14" s="247">
        <v>87520</v>
      </c>
      <c r="AD14" s="243" t="s">
        <v>2</v>
      </c>
      <c r="AE14" s="244"/>
      <c r="AF14" s="245" t="s">
        <v>125</v>
      </c>
      <c r="AG14" s="246"/>
      <c r="AH14" s="247">
        <v>362916</v>
      </c>
      <c r="AI14" s="231">
        <v>594570</v>
      </c>
      <c r="AJ14" s="233">
        <v>522661</v>
      </c>
      <c r="AK14" s="231">
        <v>30153</v>
      </c>
      <c r="AL14" s="233">
        <v>1176</v>
      </c>
      <c r="AM14" s="232">
        <v>40580</v>
      </c>
      <c r="AN14" s="243" t="s">
        <v>2</v>
      </c>
      <c r="AO14" s="244"/>
      <c r="AP14" s="245" t="s">
        <v>125</v>
      </c>
      <c r="AQ14" s="246"/>
      <c r="AR14" s="247" t="s">
        <v>434</v>
      </c>
      <c r="AS14" s="247">
        <v>183126</v>
      </c>
    </row>
    <row r="15" spans="1:45" ht="24" customHeight="1">
      <c r="A15" s="234" t="s">
        <v>3</v>
      </c>
      <c r="B15" s="235"/>
      <c r="C15" s="228" t="s">
        <v>126</v>
      </c>
      <c r="D15" s="229"/>
      <c r="E15" s="230">
        <v>25</v>
      </c>
      <c r="F15" s="230">
        <v>604</v>
      </c>
      <c r="G15" s="233">
        <v>353</v>
      </c>
      <c r="H15" s="232">
        <v>251</v>
      </c>
      <c r="I15" s="580" t="s">
        <v>3</v>
      </c>
      <c r="J15" s="235"/>
      <c r="K15" s="228" t="s">
        <v>126</v>
      </c>
      <c r="L15" s="229"/>
      <c r="M15" s="232">
        <v>46</v>
      </c>
      <c r="N15" s="232">
        <v>22</v>
      </c>
      <c r="O15" s="231">
        <v>308</v>
      </c>
      <c r="P15" s="233">
        <v>177</v>
      </c>
      <c r="Q15" s="233">
        <v>19</v>
      </c>
      <c r="R15" s="232">
        <v>58</v>
      </c>
      <c r="S15" s="234" t="s">
        <v>3</v>
      </c>
      <c r="T15" s="235"/>
      <c r="U15" s="228" t="s">
        <v>126</v>
      </c>
      <c r="V15" s="229"/>
      <c r="W15" s="231">
        <v>0</v>
      </c>
      <c r="X15" s="230">
        <v>1</v>
      </c>
      <c r="Y15" s="233">
        <v>20</v>
      </c>
      <c r="Z15" s="232">
        <v>7</v>
      </c>
      <c r="AA15" s="230">
        <v>0</v>
      </c>
      <c r="AB15" s="233">
        <v>0</v>
      </c>
      <c r="AC15" s="233">
        <v>175869</v>
      </c>
      <c r="AD15" s="234" t="s">
        <v>3</v>
      </c>
      <c r="AE15" s="235"/>
      <c r="AF15" s="228" t="s">
        <v>126</v>
      </c>
      <c r="AG15" s="229"/>
      <c r="AH15" s="233">
        <v>237226</v>
      </c>
      <c r="AI15" s="231">
        <v>520599</v>
      </c>
      <c r="AJ15" s="233">
        <v>415653</v>
      </c>
      <c r="AK15" s="231">
        <v>56304</v>
      </c>
      <c r="AL15" s="233">
        <v>3</v>
      </c>
      <c r="AM15" s="232">
        <v>48639</v>
      </c>
      <c r="AN15" s="234" t="s">
        <v>3</v>
      </c>
      <c r="AO15" s="235"/>
      <c r="AP15" s="228" t="s">
        <v>126</v>
      </c>
      <c r="AQ15" s="229"/>
      <c r="AR15" s="233">
        <v>283166</v>
      </c>
      <c r="AS15" s="233">
        <v>252888</v>
      </c>
    </row>
    <row r="16" spans="1:45" s="225" customFormat="1" ht="24" customHeight="1">
      <c r="A16" s="234" t="s">
        <v>4</v>
      </c>
      <c r="B16" s="235"/>
      <c r="C16" s="228" t="s">
        <v>127</v>
      </c>
      <c r="D16" s="229"/>
      <c r="E16" s="230">
        <v>2</v>
      </c>
      <c r="F16" s="230">
        <v>196</v>
      </c>
      <c r="G16" s="233">
        <v>88</v>
      </c>
      <c r="H16" s="232">
        <v>108</v>
      </c>
      <c r="I16" s="580" t="s">
        <v>4</v>
      </c>
      <c r="J16" s="235"/>
      <c r="K16" s="228" t="s">
        <v>127</v>
      </c>
      <c r="L16" s="229"/>
      <c r="M16" s="232">
        <v>0</v>
      </c>
      <c r="N16" s="232">
        <v>0</v>
      </c>
      <c r="O16" s="231">
        <v>69</v>
      </c>
      <c r="P16" s="233">
        <v>96</v>
      </c>
      <c r="Q16" s="233">
        <v>15</v>
      </c>
      <c r="R16" s="232">
        <v>5</v>
      </c>
      <c r="S16" s="234" t="s">
        <v>4</v>
      </c>
      <c r="T16" s="235"/>
      <c r="U16" s="228" t="s">
        <v>127</v>
      </c>
      <c r="V16" s="229"/>
      <c r="W16" s="231">
        <v>4</v>
      </c>
      <c r="X16" s="230">
        <v>7</v>
      </c>
      <c r="Y16" s="233">
        <v>0</v>
      </c>
      <c r="Z16" s="232">
        <v>0</v>
      </c>
      <c r="AA16" s="230">
        <v>0</v>
      </c>
      <c r="AB16" s="233">
        <v>0</v>
      </c>
      <c r="AC16" s="233" t="s">
        <v>434</v>
      </c>
      <c r="AD16" s="234" t="s">
        <v>4</v>
      </c>
      <c r="AE16" s="235"/>
      <c r="AF16" s="228" t="s">
        <v>127</v>
      </c>
      <c r="AG16" s="229"/>
      <c r="AH16" s="233" t="s">
        <v>434</v>
      </c>
      <c r="AI16" s="231" t="s">
        <v>434</v>
      </c>
      <c r="AJ16" s="233" t="s">
        <v>434</v>
      </c>
      <c r="AK16" s="231" t="s">
        <v>434</v>
      </c>
      <c r="AL16" s="233" t="s">
        <v>434</v>
      </c>
      <c r="AM16" s="232" t="s">
        <v>434</v>
      </c>
      <c r="AN16" s="234" t="s">
        <v>4</v>
      </c>
      <c r="AO16" s="235"/>
      <c r="AP16" s="228" t="s">
        <v>127</v>
      </c>
      <c r="AQ16" s="229"/>
      <c r="AR16" s="233" t="s">
        <v>434</v>
      </c>
      <c r="AS16" s="233">
        <v>0</v>
      </c>
    </row>
    <row r="17" spans="1:45" s="225" customFormat="1" ht="24" customHeight="1">
      <c r="A17" s="234" t="s">
        <v>5</v>
      </c>
      <c r="B17" s="235"/>
      <c r="C17" s="228" t="s">
        <v>128</v>
      </c>
      <c r="D17" s="229"/>
      <c r="E17" s="586">
        <v>0</v>
      </c>
      <c r="F17" s="230">
        <v>0</v>
      </c>
      <c r="G17" s="233">
        <v>0</v>
      </c>
      <c r="H17" s="232">
        <v>0</v>
      </c>
      <c r="I17" s="580" t="s">
        <v>5</v>
      </c>
      <c r="J17" s="235"/>
      <c r="K17" s="228" t="s">
        <v>128</v>
      </c>
      <c r="L17" s="229"/>
      <c r="M17" s="232">
        <v>0</v>
      </c>
      <c r="N17" s="232">
        <v>0</v>
      </c>
      <c r="O17" s="231">
        <v>0</v>
      </c>
      <c r="P17" s="233">
        <v>0</v>
      </c>
      <c r="Q17" s="233">
        <v>0</v>
      </c>
      <c r="R17" s="232">
        <v>0</v>
      </c>
      <c r="S17" s="234" t="s">
        <v>5</v>
      </c>
      <c r="T17" s="235"/>
      <c r="U17" s="228" t="s">
        <v>128</v>
      </c>
      <c r="V17" s="229"/>
      <c r="W17" s="231">
        <v>0</v>
      </c>
      <c r="X17" s="230">
        <v>0</v>
      </c>
      <c r="Y17" s="233">
        <v>0</v>
      </c>
      <c r="Z17" s="232">
        <v>0</v>
      </c>
      <c r="AA17" s="230">
        <v>0</v>
      </c>
      <c r="AB17" s="233">
        <v>0</v>
      </c>
      <c r="AC17" s="233">
        <v>0</v>
      </c>
      <c r="AD17" s="234" t="s">
        <v>5</v>
      </c>
      <c r="AE17" s="235"/>
      <c r="AF17" s="228" t="s">
        <v>128</v>
      </c>
      <c r="AG17" s="229"/>
      <c r="AH17" s="233">
        <v>0</v>
      </c>
      <c r="AI17" s="231">
        <v>0</v>
      </c>
      <c r="AJ17" s="233">
        <v>0</v>
      </c>
      <c r="AK17" s="231">
        <v>0</v>
      </c>
      <c r="AL17" s="233">
        <v>0</v>
      </c>
      <c r="AM17" s="232">
        <v>0</v>
      </c>
      <c r="AN17" s="234" t="s">
        <v>5</v>
      </c>
      <c r="AO17" s="235"/>
      <c r="AP17" s="228" t="s">
        <v>128</v>
      </c>
      <c r="AQ17" s="229"/>
      <c r="AR17" s="233">
        <v>0</v>
      </c>
      <c r="AS17" s="233">
        <v>0</v>
      </c>
    </row>
    <row r="18" spans="1:45" s="225" customFormat="1" ht="24" customHeight="1">
      <c r="A18" s="239" t="s">
        <v>6</v>
      </c>
      <c r="B18" s="240"/>
      <c r="C18" s="241" t="s">
        <v>129</v>
      </c>
      <c r="D18" s="242"/>
      <c r="E18" s="236">
        <v>8</v>
      </c>
      <c r="F18" s="230">
        <v>577</v>
      </c>
      <c r="G18" s="233">
        <v>327</v>
      </c>
      <c r="H18" s="232">
        <v>250</v>
      </c>
      <c r="I18" s="580" t="s">
        <v>6</v>
      </c>
      <c r="J18" s="235"/>
      <c r="K18" s="228" t="s">
        <v>129</v>
      </c>
      <c r="L18" s="229"/>
      <c r="M18" s="232">
        <v>6</v>
      </c>
      <c r="N18" s="232">
        <v>3</v>
      </c>
      <c r="O18" s="231">
        <v>249</v>
      </c>
      <c r="P18" s="233">
        <v>50</v>
      </c>
      <c r="Q18" s="233">
        <v>71</v>
      </c>
      <c r="R18" s="232">
        <v>197</v>
      </c>
      <c r="S18" s="234" t="s">
        <v>6</v>
      </c>
      <c r="T18" s="235"/>
      <c r="U18" s="228" t="s">
        <v>129</v>
      </c>
      <c r="V18" s="229"/>
      <c r="W18" s="231">
        <v>12</v>
      </c>
      <c r="X18" s="230">
        <v>0</v>
      </c>
      <c r="Y18" s="233">
        <v>11</v>
      </c>
      <c r="Z18" s="232">
        <v>0</v>
      </c>
      <c r="AA18" s="230">
        <v>0</v>
      </c>
      <c r="AB18" s="233">
        <v>0</v>
      </c>
      <c r="AC18" s="249">
        <v>198224</v>
      </c>
      <c r="AD18" s="239" t="s">
        <v>6</v>
      </c>
      <c r="AE18" s="240"/>
      <c r="AF18" s="241" t="s">
        <v>129</v>
      </c>
      <c r="AG18" s="242"/>
      <c r="AH18" s="249">
        <v>414241</v>
      </c>
      <c r="AI18" s="231">
        <v>817684</v>
      </c>
      <c r="AJ18" s="233">
        <v>812816</v>
      </c>
      <c r="AK18" s="231">
        <v>256</v>
      </c>
      <c r="AL18" s="249">
        <v>0</v>
      </c>
      <c r="AM18" s="232">
        <v>4612</v>
      </c>
      <c r="AN18" s="239" t="s">
        <v>6</v>
      </c>
      <c r="AO18" s="240"/>
      <c r="AP18" s="241" t="s">
        <v>129</v>
      </c>
      <c r="AQ18" s="242"/>
      <c r="AR18" s="249" t="s">
        <v>434</v>
      </c>
      <c r="AS18" s="249">
        <v>340965</v>
      </c>
    </row>
    <row r="19" spans="1:45" s="225" customFormat="1" ht="24" customHeight="1">
      <c r="A19" s="234" t="s">
        <v>7</v>
      </c>
      <c r="B19" s="235"/>
      <c r="C19" s="228" t="s">
        <v>130</v>
      </c>
      <c r="D19" s="229"/>
      <c r="E19" s="230">
        <v>0</v>
      </c>
      <c r="F19" s="250">
        <v>0</v>
      </c>
      <c r="G19" s="247">
        <v>0</v>
      </c>
      <c r="H19" s="252">
        <v>0</v>
      </c>
      <c r="I19" s="582" t="s">
        <v>7</v>
      </c>
      <c r="J19" s="244"/>
      <c r="K19" s="245" t="s">
        <v>130</v>
      </c>
      <c r="L19" s="246"/>
      <c r="M19" s="252">
        <v>0</v>
      </c>
      <c r="N19" s="252">
        <v>0</v>
      </c>
      <c r="O19" s="251">
        <v>0</v>
      </c>
      <c r="P19" s="247">
        <v>0</v>
      </c>
      <c r="Q19" s="247">
        <v>0</v>
      </c>
      <c r="R19" s="252">
        <v>0</v>
      </c>
      <c r="S19" s="243" t="s">
        <v>7</v>
      </c>
      <c r="T19" s="244"/>
      <c r="U19" s="245" t="s">
        <v>130</v>
      </c>
      <c r="V19" s="246"/>
      <c r="W19" s="251">
        <v>0</v>
      </c>
      <c r="X19" s="250">
        <v>0</v>
      </c>
      <c r="Y19" s="247">
        <v>0</v>
      </c>
      <c r="Z19" s="252">
        <v>0</v>
      </c>
      <c r="AA19" s="250">
        <v>0</v>
      </c>
      <c r="AB19" s="247">
        <v>0</v>
      </c>
      <c r="AC19" s="233">
        <v>0</v>
      </c>
      <c r="AD19" s="234" t="s">
        <v>7</v>
      </c>
      <c r="AE19" s="235"/>
      <c r="AF19" s="228" t="s">
        <v>130</v>
      </c>
      <c r="AG19" s="229"/>
      <c r="AH19" s="233">
        <v>0</v>
      </c>
      <c r="AI19" s="250">
        <v>0</v>
      </c>
      <c r="AJ19" s="247">
        <v>0</v>
      </c>
      <c r="AK19" s="251">
        <v>0</v>
      </c>
      <c r="AL19" s="233">
        <v>0</v>
      </c>
      <c r="AM19" s="252">
        <v>0</v>
      </c>
      <c r="AN19" s="234" t="s">
        <v>7</v>
      </c>
      <c r="AO19" s="235"/>
      <c r="AP19" s="228" t="s">
        <v>130</v>
      </c>
      <c r="AQ19" s="229"/>
      <c r="AR19" s="233">
        <v>0</v>
      </c>
      <c r="AS19" s="233">
        <v>0</v>
      </c>
    </row>
    <row r="20" spans="1:45" s="225" customFormat="1" ht="24" customHeight="1">
      <c r="A20" s="234" t="s">
        <v>8</v>
      </c>
      <c r="B20" s="235"/>
      <c r="C20" s="228" t="s">
        <v>131</v>
      </c>
      <c r="D20" s="229"/>
      <c r="E20" s="230">
        <v>1</v>
      </c>
      <c r="F20" s="230">
        <v>372</v>
      </c>
      <c r="G20" s="233">
        <v>255</v>
      </c>
      <c r="H20" s="232">
        <v>117</v>
      </c>
      <c r="I20" s="580" t="s">
        <v>8</v>
      </c>
      <c r="J20" s="235"/>
      <c r="K20" s="228" t="s">
        <v>131</v>
      </c>
      <c r="L20" s="229"/>
      <c r="M20" s="232">
        <v>0</v>
      </c>
      <c r="N20" s="232">
        <v>0</v>
      </c>
      <c r="O20" s="231">
        <v>159</v>
      </c>
      <c r="P20" s="233">
        <v>40</v>
      </c>
      <c r="Q20" s="233">
        <v>0</v>
      </c>
      <c r="R20" s="232">
        <v>0</v>
      </c>
      <c r="S20" s="234" t="s">
        <v>8</v>
      </c>
      <c r="T20" s="235"/>
      <c r="U20" s="228" t="s">
        <v>131</v>
      </c>
      <c r="V20" s="229"/>
      <c r="W20" s="231">
        <v>131</v>
      </c>
      <c r="X20" s="230">
        <v>78</v>
      </c>
      <c r="Y20" s="233">
        <v>35</v>
      </c>
      <c r="Z20" s="232">
        <v>1</v>
      </c>
      <c r="AA20" s="230">
        <v>0</v>
      </c>
      <c r="AB20" s="233">
        <v>0</v>
      </c>
      <c r="AC20" s="233" t="s">
        <v>434</v>
      </c>
      <c r="AD20" s="234" t="s">
        <v>8</v>
      </c>
      <c r="AE20" s="235"/>
      <c r="AF20" s="228" t="s">
        <v>131</v>
      </c>
      <c r="AG20" s="229"/>
      <c r="AH20" s="233" t="s">
        <v>434</v>
      </c>
      <c r="AI20" s="230" t="s">
        <v>434</v>
      </c>
      <c r="AJ20" s="233" t="s">
        <v>434</v>
      </c>
      <c r="AK20" s="231" t="s">
        <v>434</v>
      </c>
      <c r="AL20" s="233" t="s">
        <v>434</v>
      </c>
      <c r="AM20" s="232" t="s">
        <v>434</v>
      </c>
      <c r="AN20" s="234" t="s">
        <v>8</v>
      </c>
      <c r="AO20" s="235"/>
      <c r="AP20" s="228" t="s">
        <v>131</v>
      </c>
      <c r="AQ20" s="229"/>
      <c r="AR20" s="233" t="s">
        <v>434</v>
      </c>
      <c r="AS20" s="233">
        <v>0</v>
      </c>
    </row>
    <row r="21" spans="1:45" ht="24" customHeight="1">
      <c r="A21" s="234" t="s">
        <v>9</v>
      </c>
      <c r="B21" s="235"/>
      <c r="C21" s="228" t="s">
        <v>132</v>
      </c>
      <c r="D21" s="229"/>
      <c r="E21" s="230">
        <v>20</v>
      </c>
      <c r="F21" s="230">
        <v>945</v>
      </c>
      <c r="G21" s="233">
        <v>790</v>
      </c>
      <c r="H21" s="232">
        <v>155</v>
      </c>
      <c r="I21" s="580" t="s">
        <v>9</v>
      </c>
      <c r="J21" s="235"/>
      <c r="K21" s="228" t="s">
        <v>132</v>
      </c>
      <c r="L21" s="229"/>
      <c r="M21" s="232">
        <v>20</v>
      </c>
      <c r="N21" s="232">
        <v>4</v>
      </c>
      <c r="O21" s="231">
        <v>495</v>
      </c>
      <c r="P21" s="233">
        <v>79</v>
      </c>
      <c r="Q21" s="233">
        <v>229</v>
      </c>
      <c r="R21" s="232">
        <v>63</v>
      </c>
      <c r="S21" s="234" t="s">
        <v>9</v>
      </c>
      <c r="T21" s="235"/>
      <c r="U21" s="228" t="s">
        <v>132</v>
      </c>
      <c r="V21" s="229"/>
      <c r="W21" s="231">
        <v>46</v>
      </c>
      <c r="X21" s="230">
        <v>9</v>
      </c>
      <c r="Y21" s="233">
        <v>0</v>
      </c>
      <c r="Z21" s="232">
        <v>0</v>
      </c>
      <c r="AA21" s="230">
        <v>6</v>
      </c>
      <c r="AB21" s="233">
        <v>0</v>
      </c>
      <c r="AC21" s="233">
        <v>406556</v>
      </c>
      <c r="AD21" s="234" t="s">
        <v>9</v>
      </c>
      <c r="AE21" s="235"/>
      <c r="AF21" s="228" t="s">
        <v>132</v>
      </c>
      <c r="AG21" s="229"/>
      <c r="AH21" s="233">
        <v>1893272</v>
      </c>
      <c r="AI21" s="230">
        <v>3284403</v>
      </c>
      <c r="AJ21" s="233">
        <v>3271321</v>
      </c>
      <c r="AK21" s="231">
        <v>2200</v>
      </c>
      <c r="AL21" s="233">
        <v>0</v>
      </c>
      <c r="AM21" s="232">
        <v>10882</v>
      </c>
      <c r="AN21" s="234" t="s">
        <v>9</v>
      </c>
      <c r="AO21" s="235"/>
      <c r="AP21" s="228" t="s">
        <v>132</v>
      </c>
      <c r="AQ21" s="229"/>
      <c r="AR21" s="233">
        <v>2922426</v>
      </c>
      <c r="AS21" s="233">
        <v>1263368</v>
      </c>
    </row>
    <row r="22" spans="1:45" ht="24" customHeight="1">
      <c r="A22" s="234" t="s">
        <v>10</v>
      </c>
      <c r="B22" s="235"/>
      <c r="C22" s="228" t="s">
        <v>133</v>
      </c>
      <c r="D22" s="229"/>
      <c r="E22" s="230">
        <v>13</v>
      </c>
      <c r="F22" s="230">
        <v>200</v>
      </c>
      <c r="G22" s="233">
        <v>169</v>
      </c>
      <c r="H22" s="232">
        <v>31</v>
      </c>
      <c r="I22" s="580" t="s">
        <v>10</v>
      </c>
      <c r="J22" s="235"/>
      <c r="K22" s="228" t="s">
        <v>133</v>
      </c>
      <c r="L22" s="229"/>
      <c r="M22" s="232">
        <v>16</v>
      </c>
      <c r="N22" s="232">
        <v>6</v>
      </c>
      <c r="O22" s="231">
        <v>143</v>
      </c>
      <c r="P22" s="233">
        <v>21</v>
      </c>
      <c r="Q22" s="233">
        <v>12</v>
      </c>
      <c r="R22" s="232">
        <v>4</v>
      </c>
      <c r="S22" s="234" t="s">
        <v>10</v>
      </c>
      <c r="T22" s="235"/>
      <c r="U22" s="228" t="s">
        <v>133</v>
      </c>
      <c r="V22" s="229"/>
      <c r="W22" s="231">
        <v>1</v>
      </c>
      <c r="X22" s="230">
        <v>0</v>
      </c>
      <c r="Y22" s="233">
        <v>3</v>
      </c>
      <c r="Z22" s="232">
        <v>0</v>
      </c>
      <c r="AA22" s="230">
        <v>0</v>
      </c>
      <c r="AB22" s="233">
        <v>0</v>
      </c>
      <c r="AC22" s="233">
        <v>88032</v>
      </c>
      <c r="AD22" s="234" t="s">
        <v>10</v>
      </c>
      <c r="AE22" s="235"/>
      <c r="AF22" s="228" t="s">
        <v>133</v>
      </c>
      <c r="AG22" s="229"/>
      <c r="AH22" s="233">
        <v>220380</v>
      </c>
      <c r="AI22" s="230">
        <v>371753</v>
      </c>
      <c r="AJ22" s="233">
        <v>327049</v>
      </c>
      <c r="AK22" s="231">
        <v>44704</v>
      </c>
      <c r="AL22" s="233">
        <v>0</v>
      </c>
      <c r="AM22" s="232">
        <v>0</v>
      </c>
      <c r="AN22" s="234" t="s">
        <v>10</v>
      </c>
      <c r="AO22" s="235"/>
      <c r="AP22" s="228" t="s">
        <v>133</v>
      </c>
      <c r="AQ22" s="229"/>
      <c r="AR22" s="233" t="s">
        <v>434</v>
      </c>
      <c r="AS22" s="233">
        <v>128805</v>
      </c>
    </row>
    <row r="23" spans="1:45" ht="24" customHeight="1">
      <c r="A23" s="234" t="s">
        <v>11</v>
      </c>
      <c r="B23" s="235"/>
      <c r="C23" s="228" t="s">
        <v>134</v>
      </c>
      <c r="D23" s="242"/>
      <c r="E23" s="236">
        <v>10</v>
      </c>
      <c r="F23" s="236">
        <v>158</v>
      </c>
      <c r="G23" s="249">
        <v>127</v>
      </c>
      <c r="H23" s="238">
        <v>31</v>
      </c>
      <c r="I23" s="581" t="s">
        <v>11</v>
      </c>
      <c r="J23" s="240"/>
      <c r="K23" s="241" t="s">
        <v>134</v>
      </c>
      <c r="L23" s="242"/>
      <c r="M23" s="238">
        <v>16</v>
      </c>
      <c r="N23" s="238">
        <v>6</v>
      </c>
      <c r="O23" s="237">
        <v>106</v>
      </c>
      <c r="P23" s="249">
        <v>22</v>
      </c>
      <c r="Q23" s="249">
        <v>4</v>
      </c>
      <c r="R23" s="238">
        <v>2</v>
      </c>
      <c r="S23" s="239" t="s">
        <v>11</v>
      </c>
      <c r="T23" s="240"/>
      <c r="U23" s="241" t="s">
        <v>134</v>
      </c>
      <c r="V23" s="242"/>
      <c r="W23" s="237">
        <v>1</v>
      </c>
      <c r="X23" s="236">
        <v>1</v>
      </c>
      <c r="Y23" s="249">
        <v>0</v>
      </c>
      <c r="Z23" s="238">
        <v>0</v>
      </c>
      <c r="AA23" s="236">
        <v>0</v>
      </c>
      <c r="AB23" s="249">
        <v>0</v>
      </c>
      <c r="AC23" s="233">
        <v>58370</v>
      </c>
      <c r="AD23" s="234" t="s">
        <v>11</v>
      </c>
      <c r="AE23" s="235"/>
      <c r="AF23" s="228" t="s">
        <v>134</v>
      </c>
      <c r="AG23" s="242"/>
      <c r="AH23" s="233">
        <v>162473</v>
      </c>
      <c r="AI23" s="236">
        <v>256177</v>
      </c>
      <c r="AJ23" s="249">
        <v>243245</v>
      </c>
      <c r="AK23" s="237">
        <v>9632</v>
      </c>
      <c r="AL23" s="249">
        <v>0</v>
      </c>
      <c r="AM23" s="238">
        <v>3300</v>
      </c>
      <c r="AN23" s="234" t="s">
        <v>11</v>
      </c>
      <c r="AO23" s="235"/>
      <c r="AP23" s="228" t="s">
        <v>134</v>
      </c>
      <c r="AQ23" s="242"/>
      <c r="AR23" s="233" t="s">
        <v>434</v>
      </c>
      <c r="AS23" s="233">
        <v>85009</v>
      </c>
    </row>
    <row r="24" spans="1:45" ht="24" customHeight="1">
      <c r="A24" s="243" t="s">
        <v>12</v>
      </c>
      <c r="B24" s="244"/>
      <c r="C24" s="245" t="s">
        <v>135</v>
      </c>
      <c r="D24" s="246"/>
      <c r="E24" s="230">
        <v>33</v>
      </c>
      <c r="F24" s="230">
        <v>565</v>
      </c>
      <c r="G24" s="233">
        <v>423</v>
      </c>
      <c r="H24" s="232">
        <v>142</v>
      </c>
      <c r="I24" s="580" t="s">
        <v>12</v>
      </c>
      <c r="J24" s="235"/>
      <c r="K24" s="228" t="s">
        <v>135</v>
      </c>
      <c r="L24" s="229"/>
      <c r="M24" s="232">
        <v>57</v>
      </c>
      <c r="N24" s="232">
        <v>18</v>
      </c>
      <c r="O24" s="231">
        <v>337</v>
      </c>
      <c r="P24" s="233">
        <v>103</v>
      </c>
      <c r="Q24" s="233">
        <v>24</v>
      </c>
      <c r="R24" s="232">
        <v>18</v>
      </c>
      <c r="S24" s="234" t="s">
        <v>12</v>
      </c>
      <c r="T24" s="235"/>
      <c r="U24" s="228" t="s">
        <v>135</v>
      </c>
      <c r="V24" s="229"/>
      <c r="W24" s="231">
        <v>5</v>
      </c>
      <c r="X24" s="230">
        <v>3</v>
      </c>
      <c r="Y24" s="233">
        <v>0</v>
      </c>
      <c r="Z24" s="232">
        <v>0</v>
      </c>
      <c r="AA24" s="230">
        <v>2</v>
      </c>
      <c r="AB24" s="233">
        <v>1</v>
      </c>
      <c r="AC24" s="247">
        <v>211276</v>
      </c>
      <c r="AD24" s="243" t="s">
        <v>12</v>
      </c>
      <c r="AE24" s="244"/>
      <c r="AF24" s="245" t="s">
        <v>135</v>
      </c>
      <c r="AG24" s="246"/>
      <c r="AH24" s="247">
        <v>512095</v>
      </c>
      <c r="AI24" s="250">
        <v>996359</v>
      </c>
      <c r="AJ24" s="247">
        <v>597800</v>
      </c>
      <c r="AK24" s="251">
        <v>287812</v>
      </c>
      <c r="AL24" s="233">
        <v>0</v>
      </c>
      <c r="AM24" s="252">
        <v>110747</v>
      </c>
      <c r="AN24" s="243" t="s">
        <v>12</v>
      </c>
      <c r="AO24" s="244"/>
      <c r="AP24" s="245" t="s">
        <v>135</v>
      </c>
      <c r="AQ24" s="246"/>
      <c r="AR24" s="247">
        <v>592832</v>
      </c>
      <c r="AS24" s="247">
        <v>389189</v>
      </c>
    </row>
    <row r="25" spans="1:45" ht="24" customHeight="1">
      <c r="A25" s="234" t="s">
        <v>13</v>
      </c>
      <c r="B25" s="235"/>
      <c r="C25" s="228" t="s">
        <v>136</v>
      </c>
      <c r="D25" s="229"/>
      <c r="E25" s="230">
        <v>12</v>
      </c>
      <c r="F25" s="230">
        <v>293</v>
      </c>
      <c r="G25" s="233">
        <v>216</v>
      </c>
      <c r="H25" s="232">
        <v>77</v>
      </c>
      <c r="I25" s="580" t="s">
        <v>13</v>
      </c>
      <c r="J25" s="235"/>
      <c r="K25" s="228" t="s">
        <v>136</v>
      </c>
      <c r="L25" s="229"/>
      <c r="M25" s="232">
        <v>18</v>
      </c>
      <c r="N25" s="232">
        <v>11</v>
      </c>
      <c r="O25" s="231">
        <v>166</v>
      </c>
      <c r="P25" s="233">
        <v>63</v>
      </c>
      <c r="Q25" s="233">
        <v>22</v>
      </c>
      <c r="R25" s="232">
        <v>3</v>
      </c>
      <c r="S25" s="234" t="s">
        <v>13</v>
      </c>
      <c r="T25" s="235"/>
      <c r="U25" s="228" t="s">
        <v>136</v>
      </c>
      <c r="V25" s="229"/>
      <c r="W25" s="231">
        <v>10</v>
      </c>
      <c r="X25" s="230">
        <v>0</v>
      </c>
      <c r="Y25" s="233">
        <v>0</v>
      </c>
      <c r="Z25" s="232">
        <v>0</v>
      </c>
      <c r="AA25" s="230">
        <v>0</v>
      </c>
      <c r="AB25" s="233">
        <v>0</v>
      </c>
      <c r="AC25" s="233">
        <v>124036</v>
      </c>
      <c r="AD25" s="234" t="s">
        <v>13</v>
      </c>
      <c r="AE25" s="235"/>
      <c r="AF25" s="228" t="s">
        <v>136</v>
      </c>
      <c r="AG25" s="229"/>
      <c r="AH25" s="233">
        <v>227319</v>
      </c>
      <c r="AI25" s="230">
        <v>449909</v>
      </c>
      <c r="AJ25" s="233">
        <v>355668</v>
      </c>
      <c r="AK25" s="231">
        <v>53005</v>
      </c>
      <c r="AL25" s="233">
        <v>0</v>
      </c>
      <c r="AM25" s="232">
        <v>41236</v>
      </c>
      <c r="AN25" s="234" t="s">
        <v>13</v>
      </c>
      <c r="AO25" s="235"/>
      <c r="AP25" s="228" t="s">
        <v>136</v>
      </c>
      <c r="AQ25" s="229"/>
      <c r="AR25" s="233">
        <v>261173</v>
      </c>
      <c r="AS25" s="233">
        <v>187763</v>
      </c>
    </row>
    <row r="26" spans="1:45" ht="24" customHeight="1">
      <c r="A26" s="234" t="s">
        <v>14</v>
      </c>
      <c r="B26" s="235"/>
      <c r="C26" s="228" t="s">
        <v>137</v>
      </c>
      <c r="D26" s="229"/>
      <c r="E26" s="230">
        <v>41</v>
      </c>
      <c r="F26" s="230">
        <v>1602</v>
      </c>
      <c r="G26" s="233">
        <v>1230</v>
      </c>
      <c r="H26" s="232">
        <v>372</v>
      </c>
      <c r="I26" s="580" t="s">
        <v>14</v>
      </c>
      <c r="J26" s="235"/>
      <c r="K26" s="228" t="s">
        <v>137</v>
      </c>
      <c r="L26" s="229"/>
      <c r="M26" s="232">
        <v>70</v>
      </c>
      <c r="N26" s="232">
        <v>30</v>
      </c>
      <c r="O26" s="231">
        <v>1016</v>
      </c>
      <c r="P26" s="233">
        <v>267</v>
      </c>
      <c r="Q26" s="233">
        <v>108</v>
      </c>
      <c r="R26" s="232">
        <v>40</v>
      </c>
      <c r="S26" s="234" t="s">
        <v>14</v>
      </c>
      <c r="T26" s="235"/>
      <c r="U26" s="228" t="s">
        <v>137</v>
      </c>
      <c r="V26" s="229"/>
      <c r="W26" s="231">
        <v>37</v>
      </c>
      <c r="X26" s="230">
        <v>35</v>
      </c>
      <c r="Y26" s="233">
        <v>1</v>
      </c>
      <c r="Z26" s="232">
        <v>0</v>
      </c>
      <c r="AA26" s="230">
        <v>2</v>
      </c>
      <c r="AB26" s="233">
        <v>1</v>
      </c>
      <c r="AC26" s="233">
        <v>617876</v>
      </c>
      <c r="AD26" s="234" t="s">
        <v>14</v>
      </c>
      <c r="AE26" s="235"/>
      <c r="AF26" s="228" t="s">
        <v>137</v>
      </c>
      <c r="AG26" s="229"/>
      <c r="AH26" s="233">
        <v>1182755</v>
      </c>
      <c r="AI26" s="230">
        <v>2349133</v>
      </c>
      <c r="AJ26" s="233">
        <v>1987235</v>
      </c>
      <c r="AK26" s="231">
        <v>335206</v>
      </c>
      <c r="AL26" s="233">
        <v>0</v>
      </c>
      <c r="AM26" s="232">
        <v>26692</v>
      </c>
      <c r="AN26" s="234" t="s">
        <v>14</v>
      </c>
      <c r="AO26" s="235"/>
      <c r="AP26" s="228" t="s">
        <v>137</v>
      </c>
      <c r="AQ26" s="229"/>
      <c r="AR26" s="233">
        <v>1882954</v>
      </c>
      <c r="AS26" s="233">
        <v>936794</v>
      </c>
    </row>
    <row r="27" spans="1:45" ht="24" customHeight="1">
      <c r="A27" s="234" t="s">
        <v>15</v>
      </c>
      <c r="B27" s="235"/>
      <c r="C27" s="228" t="s">
        <v>138</v>
      </c>
      <c r="D27" s="229"/>
      <c r="E27" s="230">
        <v>9</v>
      </c>
      <c r="F27" s="230">
        <v>543</v>
      </c>
      <c r="G27" s="233">
        <v>347</v>
      </c>
      <c r="H27" s="232">
        <v>196</v>
      </c>
      <c r="I27" s="580" t="s">
        <v>15</v>
      </c>
      <c r="J27" s="235"/>
      <c r="K27" s="228" t="s">
        <v>138</v>
      </c>
      <c r="L27" s="229"/>
      <c r="M27" s="232">
        <v>13</v>
      </c>
      <c r="N27" s="232">
        <v>4</v>
      </c>
      <c r="O27" s="231">
        <v>285</v>
      </c>
      <c r="P27" s="233">
        <v>132</v>
      </c>
      <c r="Q27" s="233">
        <v>32</v>
      </c>
      <c r="R27" s="232">
        <v>24</v>
      </c>
      <c r="S27" s="234" t="s">
        <v>15</v>
      </c>
      <c r="T27" s="235"/>
      <c r="U27" s="228" t="s">
        <v>138</v>
      </c>
      <c r="V27" s="229"/>
      <c r="W27" s="231">
        <v>18</v>
      </c>
      <c r="X27" s="230">
        <v>36</v>
      </c>
      <c r="Y27" s="233">
        <v>1</v>
      </c>
      <c r="Z27" s="232">
        <v>0</v>
      </c>
      <c r="AA27" s="230">
        <v>0</v>
      </c>
      <c r="AB27" s="233">
        <v>0</v>
      </c>
      <c r="AC27" s="233">
        <v>217599</v>
      </c>
      <c r="AD27" s="234" t="s">
        <v>15</v>
      </c>
      <c r="AE27" s="235"/>
      <c r="AF27" s="228" t="s">
        <v>138</v>
      </c>
      <c r="AG27" s="229"/>
      <c r="AH27" s="233">
        <v>1826104</v>
      </c>
      <c r="AI27" s="230">
        <v>2083232</v>
      </c>
      <c r="AJ27" s="233">
        <v>2076538</v>
      </c>
      <c r="AK27" s="231">
        <v>0</v>
      </c>
      <c r="AL27" s="233">
        <v>0</v>
      </c>
      <c r="AM27" s="232">
        <v>6694</v>
      </c>
      <c r="AN27" s="234" t="s">
        <v>15</v>
      </c>
      <c r="AO27" s="235"/>
      <c r="AP27" s="228" t="s">
        <v>138</v>
      </c>
      <c r="AQ27" s="229"/>
      <c r="AR27" s="233" t="s">
        <v>434</v>
      </c>
      <c r="AS27" s="233">
        <v>218366</v>
      </c>
    </row>
    <row r="28" spans="1:45" ht="24" customHeight="1">
      <c r="A28" s="239" t="s">
        <v>16</v>
      </c>
      <c r="B28" s="240"/>
      <c r="C28" s="241" t="s">
        <v>139</v>
      </c>
      <c r="D28" s="242"/>
      <c r="E28" s="236">
        <v>4</v>
      </c>
      <c r="F28" s="230">
        <v>434</v>
      </c>
      <c r="G28" s="233">
        <v>334</v>
      </c>
      <c r="H28" s="232">
        <v>100</v>
      </c>
      <c r="I28" s="580" t="s">
        <v>16</v>
      </c>
      <c r="J28" s="235"/>
      <c r="K28" s="228" t="s">
        <v>139</v>
      </c>
      <c r="L28" s="229"/>
      <c r="M28" s="232">
        <v>4</v>
      </c>
      <c r="N28" s="232">
        <v>0</v>
      </c>
      <c r="O28" s="231">
        <v>320</v>
      </c>
      <c r="P28" s="233">
        <v>88</v>
      </c>
      <c r="Q28" s="233">
        <v>3</v>
      </c>
      <c r="R28" s="232">
        <v>12</v>
      </c>
      <c r="S28" s="239" t="s">
        <v>16</v>
      </c>
      <c r="T28" s="240"/>
      <c r="U28" s="241" t="s">
        <v>139</v>
      </c>
      <c r="V28" s="242"/>
      <c r="W28" s="231">
        <v>7</v>
      </c>
      <c r="X28" s="230">
        <v>0</v>
      </c>
      <c r="Y28" s="233">
        <v>0</v>
      </c>
      <c r="Z28" s="232">
        <v>0</v>
      </c>
      <c r="AA28" s="230">
        <v>0</v>
      </c>
      <c r="AB28" s="233">
        <v>0</v>
      </c>
      <c r="AC28" s="249">
        <v>286401</v>
      </c>
      <c r="AD28" s="239" t="s">
        <v>16</v>
      </c>
      <c r="AE28" s="240"/>
      <c r="AF28" s="241" t="s">
        <v>139</v>
      </c>
      <c r="AG28" s="242"/>
      <c r="AH28" s="249">
        <v>6952891</v>
      </c>
      <c r="AI28" s="236">
        <v>7953911</v>
      </c>
      <c r="AJ28" s="249">
        <v>7953911</v>
      </c>
      <c r="AK28" s="237">
        <v>0</v>
      </c>
      <c r="AL28" s="249">
        <v>0</v>
      </c>
      <c r="AM28" s="238">
        <v>0</v>
      </c>
      <c r="AN28" s="239" t="s">
        <v>16</v>
      </c>
      <c r="AO28" s="240"/>
      <c r="AP28" s="241" t="s">
        <v>139</v>
      </c>
      <c r="AQ28" s="242"/>
      <c r="AR28" s="249" t="s">
        <v>434</v>
      </c>
      <c r="AS28" s="249" t="s">
        <v>487</v>
      </c>
    </row>
    <row r="29" spans="1:45" ht="24" customHeight="1">
      <c r="A29" s="234" t="s">
        <v>17</v>
      </c>
      <c r="B29" s="235"/>
      <c r="C29" s="228" t="s">
        <v>140</v>
      </c>
      <c r="D29" s="229"/>
      <c r="E29" s="230">
        <v>10</v>
      </c>
      <c r="F29" s="250">
        <v>323</v>
      </c>
      <c r="G29" s="247">
        <v>237</v>
      </c>
      <c r="H29" s="252">
        <v>86</v>
      </c>
      <c r="I29" s="582" t="s">
        <v>17</v>
      </c>
      <c r="J29" s="244"/>
      <c r="K29" s="245" t="s">
        <v>140</v>
      </c>
      <c r="L29" s="253"/>
      <c r="M29" s="247">
        <v>9</v>
      </c>
      <c r="N29" s="252">
        <v>7</v>
      </c>
      <c r="O29" s="250">
        <v>193</v>
      </c>
      <c r="P29" s="247">
        <v>64</v>
      </c>
      <c r="Q29" s="247">
        <v>26</v>
      </c>
      <c r="R29" s="252">
        <v>10</v>
      </c>
      <c r="S29" s="234" t="s">
        <v>17</v>
      </c>
      <c r="T29" s="235"/>
      <c r="U29" s="228" t="s">
        <v>140</v>
      </c>
      <c r="V29" s="229"/>
      <c r="W29" s="251">
        <v>10</v>
      </c>
      <c r="X29" s="250">
        <v>5</v>
      </c>
      <c r="Y29" s="247">
        <v>1</v>
      </c>
      <c r="Z29" s="252">
        <v>0</v>
      </c>
      <c r="AA29" s="250">
        <v>1</v>
      </c>
      <c r="AB29" s="247">
        <v>1</v>
      </c>
      <c r="AC29" s="233">
        <v>110718</v>
      </c>
      <c r="AD29" s="234" t="s">
        <v>17</v>
      </c>
      <c r="AE29" s="235"/>
      <c r="AF29" s="228" t="s">
        <v>140</v>
      </c>
      <c r="AG29" s="229"/>
      <c r="AH29" s="233">
        <v>322026</v>
      </c>
      <c r="AI29" s="231">
        <v>639749</v>
      </c>
      <c r="AJ29" s="233">
        <v>636416</v>
      </c>
      <c r="AK29" s="231">
        <v>2966</v>
      </c>
      <c r="AL29" s="233">
        <v>0</v>
      </c>
      <c r="AM29" s="232">
        <v>367</v>
      </c>
      <c r="AN29" s="234" t="s">
        <v>17</v>
      </c>
      <c r="AO29" s="235"/>
      <c r="AP29" s="228" t="s">
        <v>140</v>
      </c>
      <c r="AQ29" s="229"/>
      <c r="AR29" s="233">
        <v>578501</v>
      </c>
      <c r="AS29" s="233">
        <v>271325</v>
      </c>
    </row>
    <row r="30" spans="1:45" ht="24" customHeight="1">
      <c r="A30" s="234" t="s">
        <v>18</v>
      </c>
      <c r="B30" s="235"/>
      <c r="C30" s="228" t="s">
        <v>141</v>
      </c>
      <c r="D30" s="229"/>
      <c r="E30" s="230">
        <v>2</v>
      </c>
      <c r="F30" s="230">
        <v>64</v>
      </c>
      <c r="G30" s="233">
        <v>46</v>
      </c>
      <c r="H30" s="232">
        <v>18</v>
      </c>
      <c r="I30" s="580" t="s">
        <v>18</v>
      </c>
      <c r="J30" s="235"/>
      <c r="K30" s="228" t="s">
        <v>141</v>
      </c>
      <c r="L30" s="254"/>
      <c r="M30" s="233">
        <v>3</v>
      </c>
      <c r="N30" s="232">
        <v>3</v>
      </c>
      <c r="O30" s="230">
        <v>5</v>
      </c>
      <c r="P30" s="233">
        <v>0</v>
      </c>
      <c r="Q30" s="233">
        <v>33</v>
      </c>
      <c r="R30" s="232">
        <v>14</v>
      </c>
      <c r="S30" s="234" t="s">
        <v>18</v>
      </c>
      <c r="T30" s="235"/>
      <c r="U30" s="228" t="s">
        <v>141</v>
      </c>
      <c r="V30" s="229"/>
      <c r="W30" s="231">
        <v>5</v>
      </c>
      <c r="X30" s="230">
        <v>1</v>
      </c>
      <c r="Y30" s="233">
        <v>0</v>
      </c>
      <c r="Z30" s="232">
        <v>0</v>
      </c>
      <c r="AA30" s="230">
        <v>0</v>
      </c>
      <c r="AB30" s="233">
        <v>0</v>
      </c>
      <c r="AC30" s="233" t="s">
        <v>434</v>
      </c>
      <c r="AD30" s="234" t="s">
        <v>18</v>
      </c>
      <c r="AE30" s="235"/>
      <c r="AF30" s="228" t="s">
        <v>141</v>
      </c>
      <c r="AG30" s="229"/>
      <c r="AH30" s="233" t="s">
        <v>434</v>
      </c>
      <c r="AI30" s="231" t="s">
        <v>434</v>
      </c>
      <c r="AJ30" s="233" t="s">
        <v>434</v>
      </c>
      <c r="AK30" s="231" t="s">
        <v>434</v>
      </c>
      <c r="AL30" s="233" t="s">
        <v>434</v>
      </c>
      <c r="AM30" s="232" t="s">
        <v>434</v>
      </c>
      <c r="AN30" s="234" t="s">
        <v>18</v>
      </c>
      <c r="AO30" s="235"/>
      <c r="AP30" s="228" t="s">
        <v>141</v>
      </c>
      <c r="AQ30" s="229"/>
      <c r="AR30" s="233" t="s">
        <v>434</v>
      </c>
      <c r="AS30" s="233" t="s">
        <v>434</v>
      </c>
    </row>
    <row r="31" spans="1:45" ht="24" customHeight="1">
      <c r="A31" s="234" t="s">
        <v>19</v>
      </c>
      <c r="B31" s="235"/>
      <c r="C31" s="228" t="s">
        <v>142</v>
      </c>
      <c r="D31" s="229"/>
      <c r="E31" s="230">
        <v>10</v>
      </c>
      <c r="F31" s="230">
        <v>476</v>
      </c>
      <c r="G31" s="233">
        <v>409</v>
      </c>
      <c r="H31" s="232">
        <v>67</v>
      </c>
      <c r="I31" s="580" t="s">
        <v>19</v>
      </c>
      <c r="J31" s="235"/>
      <c r="K31" s="228" t="s">
        <v>142</v>
      </c>
      <c r="L31" s="254"/>
      <c r="M31" s="233">
        <v>30</v>
      </c>
      <c r="N31" s="232">
        <v>3</v>
      </c>
      <c r="O31" s="230">
        <v>313</v>
      </c>
      <c r="P31" s="233">
        <v>56</v>
      </c>
      <c r="Q31" s="233">
        <v>69</v>
      </c>
      <c r="R31" s="232">
        <v>10</v>
      </c>
      <c r="S31" s="234" t="s">
        <v>19</v>
      </c>
      <c r="T31" s="235"/>
      <c r="U31" s="228" t="s">
        <v>142</v>
      </c>
      <c r="V31" s="229"/>
      <c r="W31" s="231">
        <v>3</v>
      </c>
      <c r="X31" s="230">
        <v>0</v>
      </c>
      <c r="Y31" s="233">
        <v>6</v>
      </c>
      <c r="Z31" s="232">
        <v>2</v>
      </c>
      <c r="AA31" s="230">
        <v>0</v>
      </c>
      <c r="AB31" s="233">
        <v>0</v>
      </c>
      <c r="AC31" s="233">
        <v>186294</v>
      </c>
      <c r="AD31" s="234" t="s">
        <v>19</v>
      </c>
      <c r="AE31" s="235"/>
      <c r="AF31" s="228" t="s">
        <v>142</v>
      </c>
      <c r="AG31" s="229"/>
      <c r="AH31" s="233">
        <v>372316</v>
      </c>
      <c r="AI31" s="231">
        <v>666839</v>
      </c>
      <c r="AJ31" s="233">
        <v>407535</v>
      </c>
      <c r="AK31" s="231">
        <v>184631</v>
      </c>
      <c r="AL31" s="233">
        <v>11</v>
      </c>
      <c r="AM31" s="232">
        <v>74662</v>
      </c>
      <c r="AN31" s="234" t="s">
        <v>19</v>
      </c>
      <c r="AO31" s="235"/>
      <c r="AP31" s="228" t="s">
        <v>142</v>
      </c>
      <c r="AQ31" s="229"/>
      <c r="AR31" s="233">
        <v>476513</v>
      </c>
      <c r="AS31" s="233">
        <v>241397</v>
      </c>
    </row>
    <row r="32" spans="1:45" ht="24" customHeight="1">
      <c r="A32" s="239" t="s">
        <v>20</v>
      </c>
      <c r="B32" s="240"/>
      <c r="C32" s="241" t="s">
        <v>143</v>
      </c>
      <c r="D32" s="255"/>
      <c r="E32" s="236">
        <v>14</v>
      </c>
      <c r="F32" s="236">
        <v>159</v>
      </c>
      <c r="G32" s="249">
        <v>72</v>
      </c>
      <c r="H32" s="238">
        <v>87</v>
      </c>
      <c r="I32" s="581" t="s">
        <v>20</v>
      </c>
      <c r="J32" s="240"/>
      <c r="K32" s="241" t="s">
        <v>143</v>
      </c>
      <c r="L32" s="255"/>
      <c r="M32" s="249">
        <v>22</v>
      </c>
      <c r="N32" s="238">
        <v>8</v>
      </c>
      <c r="O32" s="236">
        <v>48</v>
      </c>
      <c r="P32" s="249">
        <v>54</v>
      </c>
      <c r="Q32" s="249">
        <v>2</v>
      </c>
      <c r="R32" s="238">
        <v>25</v>
      </c>
      <c r="S32" s="239" t="s">
        <v>20</v>
      </c>
      <c r="T32" s="240"/>
      <c r="U32" s="241" t="s">
        <v>143</v>
      </c>
      <c r="V32" s="242"/>
      <c r="W32" s="237">
        <v>0</v>
      </c>
      <c r="X32" s="236">
        <v>0</v>
      </c>
      <c r="Y32" s="249">
        <v>0</v>
      </c>
      <c r="Z32" s="238">
        <v>0</v>
      </c>
      <c r="AA32" s="236">
        <v>0</v>
      </c>
      <c r="AB32" s="249">
        <v>0</v>
      </c>
      <c r="AC32" s="249">
        <v>50178</v>
      </c>
      <c r="AD32" s="239" t="s">
        <v>20</v>
      </c>
      <c r="AE32" s="240"/>
      <c r="AF32" s="241" t="s">
        <v>143</v>
      </c>
      <c r="AG32" s="242"/>
      <c r="AH32" s="249">
        <v>43370</v>
      </c>
      <c r="AI32" s="237">
        <v>147380</v>
      </c>
      <c r="AJ32" s="249">
        <v>79453</v>
      </c>
      <c r="AK32" s="237">
        <v>690</v>
      </c>
      <c r="AL32" s="249">
        <v>0</v>
      </c>
      <c r="AM32" s="238">
        <v>67237</v>
      </c>
      <c r="AN32" s="239" t="s">
        <v>20</v>
      </c>
      <c r="AO32" s="240"/>
      <c r="AP32" s="241" t="s">
        <v>143</v>
      </c>
      <c r="AQ32" s="242"/>
      <c r="AR32" s="249" t="s">
        <v>434</v>
      </c>
      <c r="AS32" s="249">
        <v>94673</v>
      </c>
    </row>
    <row r="33" spans="1:45" ht="24" customHeight="1">
      <c r="A33" s="235"/>
      <c r="B33" s="235"/>
      <c r="C33" s="228"/>
      <c r="D33" s="254"/>
      <c r="E33" s="256"/>
      <c r="F33" s="256"/>
      <c r="G33" s="256"/>
      <c r="H33" s="256"/>
      <c r="I33" s="583"/>
      <c r="J33" s="235"/>
      <c r="K33" s="228"/>
      <c r="L33" s="254"/>
      <c r="M33" s="257"/>
      <c r="N33" s="257"/>
      <c r="O33" s="257"/>
      <c r="P33" s="257"/>
      <c r="Q33" s="257"/>
      <c r="R33" s="257"/>
      <c r="S33" s="235"/>
      <c r="T33" s="235"/>
      <c r="U33" s="228"/>
      <c r="V33" s="254"/>
      <c r="W33" s="257"/>
      <c r="X33" s="257"/>
      <c r="Y33" s="257"/>
      <c r="Z33" s="257"/>
      <c r="AA33" s="257"/>
      <c r="AB33" s="257"/>
      <c r="AC33" s="257"/>
      <c r="AD33" s="235"/>
      <c r="AE33" s="235"/>
      <c r="AF33" s="228"/>
      <c r="AG33" s="254"/>
      <c r="AH33" s="257"/>
      <c r="AI33" s="257"/>
      <c r="AJ33" s="257"/>
      <c r="AK33" s="257"/>
      <c r="AL33" s="257"/>
      <c r="AM33" s="257"/>
      <c r="AN33" s="235"/>
      <c r="AO33" s="235"/>
      <c r="AP33" s="228"/>
      <c r="AQ33" s="254"/>
      <c r="AR33" s="258"/>
      <c r="AS33" s="257"/>
    </row>
    <row r="34" ht="12.75" customHeight="1"/>
    <row r="35" spans="1:34" ht="13.5" customHeight="1">
      <c r="A35" s="985"/>
      <c r="B35" s="985"/>
      <c r="C35" s="985"/>
      <c r="D35" s="985"/>
      <c r="E35" s="985"/>
      <c r="F35" s="985"/>
      <c r="G35" s="985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411"/>
      <c r="S35" s="411"/>
      <c r="T35" s="411"/>
      <c r="U35" s="411"/>
      <c r="V35" s="411"/>
      <c r="W35" s="411"/>
      <c r="X35" s="413"/>
      <c r="Y35" s="413"/>
      <c r="Z35" s="413"/>
      <c r="AA35" s="413"/>
      <c r="AB35" s="413"/>
      <c r="AC35" s="411"/>
      <c r="AD35" s="411"/>
      <c r="AE35" s="411"/>
      <c r="AF35" s="411"/>
      <c r="AG35" s="411"/>
      <c r="AH35" s="411"/>
    </row>
    <row r="36" spans="1:45" ht="16.5" customHeight="1">
      <c r="A36" s="1005"/>
      <c r="B36" s="1005"/>
      <c r="C36" s="1005"/>
      <c r="D36" s="1005"/>
      <c r="E36" s="1005"/>
      <c r="F36" s="1005"/>
      <c r="G36" s="1005"/>
      <c r="H36" s="1005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3"/>
      <c r="T36" s="413"/>
      <c r="U36" s="413"/>
      <c r="V36" s="413"/>
      <c r="W36" s="411"/>
      <c r="X36" s="411"/>
      <c r="Y36" s="413"/>
      <c r="Z36" s="413"/>
      <c r="AA36" s="413"/>
      <c r="AB36" s="413"/>
      <c r="AC36" s="411"/>
      <c r="AD36" s="411"/>
      <c r="AE36" s="411"/>
      <c r="AF36" s="411"/>
      <c r="AG36" s="411"/>
      <c r="AH36" s="411"/>
      <c r="AI36" s="413"/>
      <c r="AJ36" s="413"/>
      <c r="AK36" s="413"/>
      <c r="AL36" s="413"/>
      <c r="AM36" s="413"/>
      <c r="AN36" s="411"/>
      <c r="AO36" s="411"/>
      <c r="AP36" s="411"/>
      <c r="AQ36" s="411"/>
      <c r="AR36" s="411"/>
      <c r="AS36" s="411"/>
    </row>
    <row r="37" spans="5:45" ht="13.5">
      <c r="E37" s="257"/>
      <c r="F37" s="257"/>
      <c r="G37" s="257"/>
      <c r="H37" s="257"/>
      <c r="I37" s="584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</row>
    <row r="38" spans="5:45" ht="13.5">
      <c r="E38" s="257"/>
      <c r="F38" s="257"/>
      <c r="G38" s="257"/>
      <c r="H38" s="257"/>
      <c r="I38" s="584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48"/>
      <c r="AS38" s="257"/>
    </row>
    <row r="39" spans="5:45" ht="13.5">
      <c r="E39" s="257"/>
      <c r="F39" s="257"/>
      <c r="G39" s="257"/>
      <c r="H39" s="257"/>
      <c r="I39" s="584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</row>
    <row r="40" spans="5:45" ht="13.5">
      <c r="E40" s="257"/>
      <c r="F40" s="257"/>
      <c r="G40" s="257"/>
      <c r="H40" s="257"/>
      <c r="I40" s="584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48"/>
      <c r="AS40" s="257"/>
    </row>
    <row r="41" spans="5:45" ht="13.5">
      <c r="E41" s="257"/>
      <c r="F41" s="257"/>
      <c r="G41" s="257"/>
      <c r="H41" s="257"/>
      <c r="I41" s="584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</row>
    <row r="42" spans="5:45" ht="13.5">
      <c r="E42" s="257"/>
      <c r="F42" s="257"/>
      <c r="G42" s="257"/>
      <c r="H42" s="257"/>
      <c r="I42" s="584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48"/>
      <c r="AS42" s="257"/>
    </row>
    <row r="43" spans="5:45" ht="13.5">
      <c r="E43" s="257"/>
      <c r="F43" s="257"/>
      <c r="G43" s="257"/>
      <c r="H43" s="257"/>
      <c r="I43" s="584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</row>
    <row r="44" spans="5:45" ht="13.5">
      <c r="E44" s="257"/>
      <c r="F44" s="257"/>
      <c r="G44" s="257"/>
      <c r="H44" s="257"/>
      <c r="I44" s="584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48"/>
      <c r="AS44" s="257"/>
    </row>
    <row r="45" spans="5:45" ht="13.5">
      <c r="E45" s="257"/>
      <c r="F45" s="257"/>
      <c r="G45" s="257"/>
      <c r="H45" s="257"/>
      <c r="I45" s="584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48"/>
      <c r="AS45" s="257"/>
    </row>
    <row r="46" spans="5:45" ht="13.5">
      <c r="E46" s="257"/>
      <c r="F46" s="257"/>
      <c r="G46" s="257"/>
      <c r="H46" s="257"/>
      <c r="I46" s="584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48"/>
      <c r="AS46" s="257"/>
    </row>
    <row r="47" spans="5:45" ht="13.5">
      <c r="E47" s="257"/>
      <c r="F47" s="257"/>
      <c r="G47" s="257"/>
      <c r="H47" s="257"/>
      <c r="I47" s="584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</row>
    <row r="48" spans="5:45" ht="13.5">
      <c r="E48" s="257"/>
      <c r="F48" s="257"/>
      <c r="G48" s="257"/>
      <c r="H48" s="257"/>
      <c r="I48" s="584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</row>
    <row r="49" spans="5:45" ht="13.5">
      <c r="E49" s="257"/>
      <c r="F49" s="257"/>
      <c r="G49" s="257"/>
      <c r="H49" s="257"/>
      <c r="I49" s="584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48"/>
      <c r="AS49" s="257"/>
    </row>
    <row r="50" spans="5:45" ht="13.5">
      <c r="E50" s="257"/>
      <c r="F50" s="257"/>
      <c r="G50" s="257"/>
      <c r="H50" s="257"/>
      <c r="I50" s="584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</row>
    <row r="51" spans="5:45" ht="13.5">
      <c r="E51" s="257"/>
      <c r="F51" s="257"/>
      <c r="G51" s="257"/>
      <c r="H51" s="257"/>
      <c r="I51" s="584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</row>
    <row r="52" spans="5:45" ht="13.5">
      <c r="E52" s="257"/>
      <c r="F52" s="257"/>
      <c r="G52" s="257"/>
      <c r="H52" s="257"/>
      <c r="I52" s="584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</row>
    <row r="53" spans="5:45" ht="13.5">
      <c r="E53" s="257"/>
      <c r="F53" s="257"/>
      <c r="G53" s="257"/>
      <c r="H53" s="257"/>
      <c r="I53" s="584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48"/>
      <c r="AS53" s="257"/>
    </row>
    <row r="54" spans="5:45" ht="13.5">
      <c r="E54" s="257"/>
      <c r="F54" s="257"/>
      <c r="G54" s="257"/>
      <c r="H54" s="257"/>
      <c r="I54" s="584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48"/>
      <c r="AS54" s="257"/>
    </row>
    <row r="55" spans="5:45" ht="13.5">
      <c r="E55" s="257"/>
      <c r="F55" s="257"/>
      <c r="G55" s="257"/>
      <c r="H55" s="257"/>
      <c r="I55" s="584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</row>
    <row r="56" spans="5:45" ht="13.5">
      <c r="E56" s="257"/>
      <c r="F56" s="257"/>
      <c r="G56" s="257"/>
      <c r="H56" s="257"/>
      <c r="I56" s="584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</row>
    <row r="57" spans="5:45" ht="13.5">
      <c r="E57" s="257"/>
      <c r="F57" s="257"/>
      <c r="G57" s="257"/>
      <c r="H57" s="257"/>
      <c r="I57" s="584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</row>
    <row r="58" spans="5:45" ht="13.5">
      <c r="E58" s="257"/>
      <c r="F58" s="257"/>
      <c r="G58" s="257"/>
      <c r="H58" s="257"/>
      <c r="I58" s="584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48"/>
      <c r="AS58" s="257"/>
    </row>
    <row r="59" spans="13:45" ht="13.5">
      <c r="M59" s="257"/>
      <c r="N59" s="257"/>
      <c r="O59" s="257"/>
      <c r="P59" s="257"/>
      <c r="Q59" s="257"/>
      <c r="R59" s="257"/>
      <c r="W59" s="257"/>
      <c r="X59" s="257"/>
      <c r="Y59" s="257"/>
      <c r="Z59" s="257"/>
      <c r="AA59" s="257"/>
      <c r="AB59" s="257"/>
      <c r="AS59" s="257"/>
    </row>
    <row r="60" spans="13:28" ht="13.5">
      <c r="M60" s="257"/>
      <c r="N60" s="257"/>
      <c r="O60" s="257"/>
      <c r="P60" s="257"/>
      <c r="Q60" s="257"/>
      <c r="R60" s="257"/>
      <c r="W60" s="257"/>
      <c r="X60" s="257"/>
      <c r="Y60" s="257"/>
      <c r="Z60" s="257"/>
      <c r="AA60" s="257"/>
      <c r="AB60" s="257"/>
    </row>
    <row r="61" spans="13:28" ht="13.5">
      <c r="M61" s="257"/>
      <c r="N61" s="257"/>
      <c r="O61" s="257"/>
      <c r="P61" s="257"/>
      <c r="Q61" s="257"/>
      <c r="R61" s="257"/>
      <c r="W61" s="257"/>
      <c r="X61" s="257"/>
      <c r="Y61" s="257"/>
      <c r="Z61" s="257"/>
      <c r="AA61" s="257"/>
      <c r="AB61" s="257"/>
    </row>
    <row r="62" spans="13:28" ht="13.5">
      <c r="M62" s="257"/>
      <c r="N62" s="257"/>
      <c r="O62" s="257"/>
      <c r="P62" s="257"/>
      <c r="Q62" s="257"/>
      <c r="R62" s="257"/>
      <c r="W62" s="257"/>
      <c r="X62" s="257"/>
      <c r="Y62" s="257"/>
      <c r="Z62" s="257"/>
      <c r="AA62" s="257"/>
      <c r="AB62" s="257"/>
    </row>
    <row r="63" spans="13:28" ht="13.5">
      <c r="M63" s="257"/>
      <c r="N63" s="257"/>
      <c r="O63" s="257"/>
      <c r="P63" s="257"/>
      <c r="Q63" s="257"/>
      <c r="R63" s="257"/>
      <c r="W63" s="257"/>
      <c r="X63" s="257"/>
      <c r="Y63" s="257"/>
      <c r="Z63" s="257"/>
      <c r="AA63" s="257"/>
      <c r="AB63" s="257"/>
    </row>
    <row r="64" spans="13:28" ht="13.5">
      <c r="M64" s="257"/>
      <c r="N64" s="257"/>
      <c r="O64" s="257"/>
      <c r="P64" s="257"/>
      <c r="Q64" s="257"/>
      <c r="R64" s="257"/>
      <c r="W64" s="257"/>
      <c r="X64" s="257"/>
      <c r="Y64" s="257"/>
      <c r="Z64" s="257"/>
      <c r="AA64" s="257"/>
      <c r="AB64" s="257"/>
    </row>
    <row r="65" spans="13:28" ht="13.5">
      <c r="M65" s="257"/>
      <c r="N65" s="257"/>
      <c r="O65" s="257"/>
      <c r="P65" s="257"/>
      <c r="Q65" s="257"/>
      <c r="R65" s="257"/>
      <c r="W65" s="257"/>
      <c r="X65" s="257"/>
      <c r="Y65" s="257"/>
      <c r="Z65" s="257"/>
      <c r="AA65" s="257"/>
      <c r="AB65" s="257"/>
    </row>
    <row r="66" spans="13:28" ht="13.5">
      <c r="M66" s="257"/>
      <c r="N66" s="257"/>
      <c r="O66" s="257"/>
      <c r="P66" s="257"/>
      <c r="Q66" s="257"/>
      <c r="R66" s="257"/>
      <c r="W66" s="257"/>
      <c r="X66" s="257"/>
      <c r="Y66" s="257"/>
      <c r="Z66" s="257"/>
      <c r="AA66" s="257"/>
      <c r="AB66" s="257"/>
    </row>
    <row r="67" spans="13:28" ht="13.5">
      <c r="M67" s="257"/>
      <c r="N67" s="257"/>
      <c r="O67" s="257"/>
      <c r="P67" s="257"/>
      <c r="Q67" s="257"/>
      <c r="R67" s="257"/>
      <c r="W67" s="257"/>
      <c r="X67" s="257"/>
      <c r="Y67" s="257"/>
      <c r="Z67" s="257"/>
      <c r="AA67" s="257"/>
      <c r="AB67" s="257"/>
    </row>
    <row r="68" spans="13:28" ht="13.5">
      <c r="M68" s="257"/>
      <c r="N68" s="257"/>
      <c r="O68" s="257"/>
      <c r="P68" s="257"/>
      <c r="Q68" s="257"/>
      <c r="R68" s="257"/>
      <c r="W68" s="257"/>
      <c r="X68" s="257"/>
      <c r="Y68" s="257"/>
      <c r="Z68" s="257"/>
      <c r="AA68" s="257"/>
      <c r="AB68" s="257"/>
    </row>
    <row r="69" spans="13:28" ht="13.5">
      <c r="M69" s="257"/>
      <c r="N69" s="257"/>
      <c r="O69" s="257"/>
      <c r="P69" s="257"/>
      <c r="Q69" s="257"/>
      <c r="R69" s="257"/>
      <c r="W69" s="257"/>
      <c r="X69" s="257"/>
      <c r="Y69" s="257"/>
      <c r="Z69" s="257"/>
      <c r="AA69" s="257"/>
      <c r="AB69" s="257"/>
    </row>
    <row r="70" spans="13:28" ht="13.5">
      <c r="M70" s="257"/>
      <c r="N70" s="257"/>
      <c r="O70" s="257"/>
      <c r="P70" s="257"/>
      <c r="Q70" s="257"/>
      <c r="R70" s="257"/>
      <c r="W70" s="257"/>
      <c r="X70" s="257"/>
      <c r="Y70" s="257"/>
      <c r="Z70" s="257"/>
      <c r="AA70" s="257"/>
      <c r="AB70" s="257"/>
    </row>
    <row r="71" spans="13:28" ht="13.5">
      <c r="M71" s="257"/>
      <c r="N71" s="257"/>
      <c r="O71" s="257"/>
      <c r="P71" s="257"/>
      <c r="Q71" s="257"/>
      <c r="R71" s="257"/>
      <c r="W71" s="257"/>
      <c r="X71" s="257"/>
      <c r="Y71" s="257"/>
      <c r="Z71" s="257"/>
      <c r="AA71" s="257"/>
      <c r="AB71" s="257"/>
    </row>
    <row r="72" spans="13:28" ht="13.5">
      <c r="M72" s="257"/>
      <c r="N72" s="257"/>
      <c r="O72" s="257"/>
      <c r="P72" s="257"/>
      <c r="Q72" s="257"/>
      <c r="R72" s="257"/>
      <c r="W72" s="257"/>
      <c r="X72" s="257"/>
      <c r="Y72" s="257"/>
      <c r="Z72" s="257"/>
      <c r="AA72" s="257"/>
      <c r="AB72" s="257"/>
    </row>
    <row r="73" spans="13:28" ht="13.5">
      <c r="M73" s="257"/>
      <c r="N73" s="257"/>
      <c r="O73" s="257"/>
      <c r="P73" s="257"/>
      <c r="Q73" s="257"/>
      <c r="R73" s="257"/>
      <c r="W73" s="257"/>
      <c r="X73" s="257"/>
      <c r="Y73" s="257"/>
      <c r="Z73" s="257"/>
      <c r="AA73" s="257"/>
      <c r="AB73" s="257"/>
    </row>
    <row r="74" spans="13:28" ht="13.5">
      <c r="M74" s="257"/>
      <c r="N74" s="257"/>
      <c r="O74" s="257"/>
      <c r="P74" s="257"/>
      <c r="Q74" s="257"/>
      <c r="R74" s="257"/>
      <c r="W74" s="257"/>
      <c r="X74" s="257"/>
      <c r="Y74" s="257"/>
      <c r="Z74" s="257"/>
      <c r="AA74" s="257"/>
      <c r="AB74" s="257"/>
    </row>
    <row r="75" spans="13:28" ht="13.5">
      <c r="M75" s="257"/>
      <c r="N75" s="257"/>
      <c r="O75" s="257"/>
      <c r="P75" s="257"/>
      <c r="Q75" s="257"/>
      <c r="R75" s="257"/>
      <c r="W75" s="257"/>
      <c r="X75" s="257"/>
      <c r="Y75" s="257"/>
      <c r="Z75" s="257"/>
      <c r="AA75" s="257"/>
      <c r="AB75" s="257"/>
    </row>
    <row r="76" spans="13:28" ht="13.5">
      <c r="M76" s="257"/>
      <c r="N76" s="257"/>
      <c r="O76" s="257"/>
      <c r="P76" s="257"/>
      <c r="Q76" s="257"/>
      <c r="R76" s="257"/>
      <c r="W76" s="257"/>
      <c r="X76" s="257"/>
      <c r="Y76" s="257"/>
      <c r="Z76" s="257"/>
      <c r="AA76" s="257"/>
      <c r="AB76" s="257"/>
    </row>
    <row r="77" spans="13:28" ht="13.5">
      <c r="M77" s="257"/>
      <c r="N77" s="257"/>
      <c r="O77" s="257"/>
      <c r="P77" s="257"/>
      <c r="Q77" s="257"/>
      <c r="R77" s="257"/>
      <c r="W77" s="257"/>
      <c r="X77" s="257"/>
      <c r="Y77" s="257"/>
      <c r="Z77" s="257"/>
      <c r="AA77" s="257"/>
      <c r="AB77" s="257"/>
    </row>
    <row r="78" spans="13:28" ht="13.5">
      <c r="M78" s="257"/>
      <c r="N78" s="257"/>
      <c r="O78" s="257"/>
      <c r="P78" s="257"/>
      <c r="Q78" s="257"/>
      <c r="R78" s="257"/>
      <c r="W78" s="257"/>
      <c r="X78" s="257"/>
      <c r="Y78" s="257"/>
      <c r="Z78" s="257"/>
      <c r="AA78" s="257"/>
      <c r="AB78" s="257"/>
    </row>
    <row r="79" spans="13:28" ht="13.5">
      <c r="M79" s="257"/>
      <c r="N79" s="257"/>
      <c r="O79" s="257"/>
      <c r="P79" s="257"/>
      <c r="Q79" s="257"/>
      <c r="R79" s="257"/>
      <c r="W79" s="257"/>
      <c r="X79" s="257"/>
      <c r="Y79" s="257"/>
      <c r="Z79" s="257"/>
      <c r="AA79" s="257"/>
      <c r="AB79" s="257"/>
    </row>
    <row r="80" spans="13:28" ht="13.5">
      <c r="M80" s="257"/>
      <c r="N80" s="257"/>
      <c r="O80" s="257"/>
      <c r="P80" s="257"/>
      <c r="Q80" s="257"/>
      <c r="R80" s="257"/>
      <c r="W80" s="257"/>
      <c r="X80" s="257"/>
      <c r="Y80" s="257"/>
      <c r="Z80" s="257"/>
      <c r="AA80" s="257"/>
      <c r="AB80" s="257"/>
    </row>
    <row r="81" spans="13:28" ht="13.5">
      <c r="M81" s="257"/>
      <c r="N81" s="257"/>
      <c r="O81" s="257"/>
      <c r="P81" s="257"/>
      <c r="Q81" s="257"/>
      <c r="R81" s="257"/>
      <c r="W81" s="257"/>
      <c r="X81" s="257"/>
      <c r="Y81" s="257"/>
      <c r="Z81" s="257"/>
      <c r="AA81" s="257"/>
      <c r="AB81" s="257"/>
    </row>
    <row r="82" spans="13:28" ht="13.5">
      <c r="M82" s="257"/>
      <c r="N82" s="257"/>
      <c r="O82" s="257"/>
      <c r="P82" s="257"/>
      <c r="Q82" s="257"/>
      <c r="R82" s="257"/>
      <c r="W82" s="257"/>
      <c r="X82" s="257"/>
      <c r="Y82" s="257"/>
      <c r="Z82" s="257"/>
      <c r="AA82" s="257"/>
      <c r="AB82" s="257"/>
    </row>
    <row r="83" spans="13:28" ht="13.5">
      <c r="M83" s="257"/>
      <c r="N83" s="257"/>
      <c r="O83" s="257"/>
      <c r="P83" s="257"/>
      <c r="Q83" s="257"/>
      <c r="R83" s="257"/>
      <c r="W83" s="257"/>
      <c r="X83" s="257"/>
      <c r="Y83" s="257"/>
      <c r="Z83" s="257"/>
      <c r="AA83" s="257"/>
      <c r="AB83" s="257"/>
    </row>
    <row r="84" spans="13:28" ht="13.5">
      <c r="M84" s="257"/>
      <c r="N84" s="257"/>
      <c r="O84" s="257"/>
      <c r="P84" s="257"/>
      <c r="Q84" s="257"/>
      <c r="R84" s="257"/>
      <c r="W84" s="257"/>
      <c r="X84" s="257"/>
      <c r="Y84" s="257"/>
      <c r="Z84" s="257"/>
      <c r="AA84" s="257"/>
      <c r="AB84" s="257"/>
    </row>
    <row r="85" spans="13:28" ht="13.5">
      <c r="M85" s="257"/>
      <c r="N85" s="257"/>
      <c r="O85" s="257"/>
      <c r="P85" s="257"/>
      <c r="Q85" s="257"/>
      <c r="R85" s="257"/>
      <c r="W85" s="257"/>
      <c r="X85" s="257"/>
      <c r="Y85" s="257"/>
      <c r="Z85" s="257"/>
      <c r="AA85" s="257"/>
      <c r="AB85" s="257"/>
    </row>
    <row r="86" spans="13:28" ht="13.5">
      <c r="M86" s="257"/>
      <c r="N86" s="257"/>
      <c r="O86" s="257"/>
      <c r="P86" s="257"/>
      <c r="Q86" s="257"/>
      <c r="R86" s="257"/>
      <c r="W86" s="257"/>
      <c r="X86" s="257"/>
      <c r="Y86" s="257"/>
      <c r="Z86" s="257"/>
      <c r="AA86" s="257"/>
      <c r="AB86" s="257"/>
    </row>
    <row r="87" spans="13:28" ht="13.5">
      <c r="M87" s="257"/>
      <c r="N87" s="257"/>
      <c r="O87" s="257"/>
      <c r="P87" s="257"/>
      <c r="Q87" s="257"/>
      <c r="R87" s="257"/>
      <c r="W87" s="257"/>
      <c r="X87" s="257"/>
      <c r="Y87" s="257"/>
      <c r="Z87" s="257"/>
      <c r="AA87" s="257"/>
      <c r="AB87" s="257"/>
    </row>
    <row r="88" spans="13:28" ht="13.5">
      <c r="M88" s="257"/>
      <c r="N88" s="257"/>
      <c r="O88" s="257"/>
      <c r="P88" s="257"/>
      <c r="Q88" s="257"/>
      <c r="R88" s="257"/>
      <c r="W88" s="257"/>
      <c r="X88" s="257"/>
      <c r="Y88" s="257"/>
      <c r="Z88" s="257"/>
      <c r="AA88" s="257"/>
      <c r="AB88" s="257"/>
    </row>
    <row r="89" spans="13:28" ht="13.5">
      <c r="M89" s="257"/>
      <c r="N89" s="257"/>
      <c r="O89" s="257"/>
      <c r="P89" s="257"/>
      <c r="Q89" s="257"/>
      <c r="R89" s="257"/>
      <c r="W89" s="257"/>
      <c r="X89" s="257"/>
      <c r="Y89" s="257"/>
      <c r="Z89" s="257"/>
      <c r="AA89" s="257"/>
      <c r="AB89" s="257"/>
    </row>
    <row r="90" spans="13:28" ht="13.5">
      <c r="M90" s="257"/>
      <c r="N90" s="257"/>
      <c r="O90" s="257"/>
      <c r="P90" s="257"/>
      <c r="Q90" s="257"/>
      <c r="R90" s="257"/>
      <c r="W90" s="257"/>
      <c r="X90" s="257"/>
      <c r="Y90" s="257"/>
      <c r="Z90" s="257"/>
      <c r="AA90" s="257"/>
      <c r="AB90" s="257"/>
    </row>
    <row r="91" spans="13:28" ht="13.5">
      <c r="M91" s="257"/>
      <c r="N91" s="257"/>
      <c r="O91" s="257"/>
      <c r="P91" s="257"/>
      <c r="Q91" s="257"/>
      <c r="R91" s="257"/>
      <c r="W91" s="257"/>
      <c r="X91" s="257"/>
      <c r="Y91" s="257"/>
      <c r="Z91" s="257"/>
      <c r="AA91" s="257"/>
      <c r="AB91" s="257"/>
    </row>
    <row r="92" spans="13:28" ht="13.5">
      <c r="M92" s="257"/>
      <c r="N92" s="257"/>
      <c r="O92" s="257"/>
      <c r="P92" s="257"/>
      <c r="Q92" s="257"/>
      <c r="R92" s="257"/>
      <c r="W92" s="257"/>
      <c r="X92" s="257"/>
      <c r="Y92" s="257"/>
      <c r="Z92" s="257"/>
      <c r="AA92" s="257"/>
      <c r="AB92" s="257"/>
    </row>
    <row r="93" spans="13:28" ht="13.5">
      <c r="M93" s="257"/>
      <c r="N93" s="257"/>
      <c r="O93" s="257"/>
      <c r="P93" s="257"/>
      <c r="Q93" s="257"/>
      <c r="R93" s="257"/>
      <c r="W93" s="257"/>
      <c r="X93" s="257"/>
      <c r="Y93" s="257"/>
      <c r="Z93" s="257"/>
      <c r="AA93" s="257"/>
      <c r="AB93" s="257"/>
    </row>
    <row r="94" spans="13:28" ht="13.5">
      <c r="M94" s="257"/>
      <c r="N94" s="257"/>
      <c r="O94" s="257"/>
      <c r="P94" s="257"/>
      <c r="Q94" s="257"/>
      <c r="R94" s="257"/>
      <c r="W94" s="257"/>
      <c r="X94" s="257"/>
      <c r="Y94" s="257"/>
      <c r="Z94" s="257"/>
      <c r="AA94" s="257"/>
      <c r="AB94" s="257"/>
    </row>
    <row r="95" spans="13:28" ht="13.5">
      <c r="M95" s="257"/>
      <c r="N95" s="257"/>
      <c r="O95" s="257"/>
      <c r="P95" s="257"/>
      <c r="Q95" s="257"/>
      <c r="R95" s="257"/>
      <c r="W95" s="257"/>
      <c r="X95" s="257"/>
      <c r="Y95" s="257"/>
      <c r="Z95" s="257"/>
      <c r="AA95" s="257"/>
      <c r="AB95" s="257"/>
    </row>
    <row r="96" spans="13:28" ht="13.5">
      <c r="M96" s="257"/>
      <c r="N96" s="257"/>
      <c r="O96" s="257"/>
      <c r="P96" s="257"/>
      <c r="Q96" s="257"/>
      <c r="R96" s="257"/>
      <c r="W96" s="257"/>
      <c r="X96" s="257"/>
      <c r="Y96" s="257"/>
      <c r="Z96" s="257"/>
      <c r="AA96" s="257"/>
      <c r="AB96" s="257"/>
    </row>
    <row r="97" spans="13:28" ht="13.5">
      <c r="M97" s="257"/>
      <c r="N97" s="257"/>
      <c r="O97" s="257"/>
      <c r="P97" s="257"/>
      <c r="Q97" s="257"/>
      <c r="R97" s="257"/>
      <c r="W97" s="257"/>
      <c r="X97" s="257"/>
      <c r="Y97" s="257"/>
      <c r="Z97" s="257"/>
      <c r="AA97" s="257"/>
      <c r="AB97" s="257"/>
    </row>
    <row r="98" spans="13:28" ht="13.5">
      <c r="M98" s="257"/>
      <c r="N98" s="257"/>
      <c r="O98" s="257"/>
      <c r="P98" s="257"/>
      <c r="Q98" s="257"/>
      <c r="R98" s="257"/>
      <c r="W98" s="257"/>
      <c r="X98" s="257"/>
      <c r="Y98" s="257"/>
      <c r="Z98" s="257"/>
      <c r="AA98" s="257"/>
      <c r="AB98" s="257"/>
    </row>
    <row r="99" spans="13:28" ht="13.5">
      <c r="M99" s="257"/>
      <c r="N99" s="257"/>
      <c r="O99" s="257"/>
      <c r="P99" s="257"/>
      <c r="Q99" s="257"/>
      <c r="R99" s="257"/>
      <c r="W99" s="257"/>
      <c r="X99" s="257"/>
      <c r="Y99" s="257"/>
      <c r="Z99" s="257"/>
      <c r="AA99" s="257"/>
      <c r="AB99" s="257"/>
    </row>
    <row r="100" spans="13:28" ht="13.5">
      <c r="M100" s="257"/>
      <c r="N100" s="257"/>
      <c r="O100" s="257"/>
      <c r="P100" s="257"/>
      <c r="Q100" s="257"/>
      <c r="R100" s="257"/>
      <c r="W100" s="257"/>
      <c r="X100" s="257"/>
      <c r="Y100" s="257"/>
      <c r="Z100" s="257"/>
      <c r="AA100" s="257"/>
      <c r="AB100" s="257"/>
    </row>
    <row r="101" spans="13:28" ht="13.5">
      <c r="M101" s="257"/>
      <c r="N101" s="257"/>
      <c r="O101" s="257"/>
      <c r="P101" s="257"/>
      <c r="Q101" s="257"/>
      <c r="R101" s="257"/>
      <c r="W101" s="257"/>
      <c r="X101" s="257"/>
      <c r="Y101" s="257"/>
      <c r="Z101" s="257"/>
      <c r="AA101" s="257"/>
      <c r="AB101" s="257"/>
    </row>
    <row r="102" spans="13:28" ht="13.5">
      <c r="M102" s="257"/>
      <c r="N102" s="257"/>
      <c r="O102" s="257"/>
      <c r="P102" s="257"/>
      <c r="Q102" s="257"/>
      <c r="R102" s="257"/>
      <c r="W102" s="257"/>
      <c r="X102" s="257"/>
      <c r="Y102" s="257"/>
      <c r="Z102" s="257"/>
      <c r="AA102" s="257"/>
      <c r="AB102" s="257"/>
    </row>
    <row r="103" spans="13:28" ht="13.5">
      <c r="M103" s="257"/>
      <c r="N103" s="257"/>
      <c r="O103" s="257"/>
      <c r="P103" s="257"/>
      <c r="Q103" s="257"/>
      <c r="R103" s="257"/>
      <c r="W103" s="257"/>
      <c r="X103" s="257"/>
      <c r="Y103" s="257"/>
      <c r="Z103" s="257"/>
      <c r="AA103" s="257"/>
      <c r="AB103" s="257"/>
    </row>
    <row r="104" spans="13:28" ht="13.5">
      <c r="M104" s="257"/>
      <c r="N104" s="257"/>
      <c r="O104" s="257"/>
      <c r="P104" s="257"/>
      <c r="Q104" s="257"/>
      <c r="R104" s="257"/>
      <c r="W104" s="257"/>
      <c r="X104" s="257"/>
      <c r="Y104" s="257"/>
      <c r="Z104" s="257"/>
      <c r="AA104" s="257"/>
      <c r="AB104" s="257"/>
    </row>
    <row r="105" spans="13:28" ht="13.5">
      <c r="M105" s="257"/>
      <c r="N105" s="257"/>
      <c r="O105" s="257"/>
      <c r="P105" s="257"/>
      <c r="Q105" s="257"/>
      <c r="R105" s="257"/>
      <c r="W105" s="257"/>
      <c r="X105" s="257"/>
      <c r="Y105" s="257"/>
      <c r="Z105" s="257"/>
      <c r="AA105" s="257"/>
      <c r="AB105" s="257"/>
    </row>
    <row r="106" spans="13:28" ht="13.5">
      <c r="M106" s="257"/>
      <c r="N106" s="257"/>
      <c r="O106" s="257"/>
      <c r="P106" s="257"/>
      <c r="Q106" s="257"/>
      <c r="R106" s="257"/>
      <c r="W106" s="257"/>
      <c r="X106" s="257"/>
      <c r="Y106" s="257"/>
      <c r="Z106" s="257"/>
      <c r="AA106" s="257"/>
      <c r="AB106" s="257"/>
    </row>
    <row r="107" spans="13:28" ht="13.5">
      <c r="M107" s="257"/>
      <c r="N107" s="257"/>
      <c r="O107" s="257"/>
      <c r="P107" s="257"/>
      <c r="Q107" s="257"/>
      <c r="R107" s="257"/>
      <c r="W107" s="257"/>
      <c r="X107" s="257"/>
      <c r="Y107" s="257"/>
      <c r="Z107" s="257"/>
      <c r="AA107" s="257"/>
      <c r="AB107" s="257"/>
    </row>
    <row r="108" spans="13:28" ht="13.5">
      <c r="M108" s="257"/>
      <c r="N108" s="257"/>
      <c r="O108" s="257"/>
      <c r="P108" s="257"/>
      <c r="Q108" s="257"/>
      <c r="R108" s="257"/>
      <c r="W108" s="257"/>
      <c r="X108" s="257"/>
      <c r="Y108" s="257"/>
      <c r="Z108" s="257"/>
      <c r="AA108" s="257"/>
      <c r="AB108" s="257"/>
    </row>
    <row r="109" spans="13:28" ht="13.5">
      <c r="M109" s="257"/>
      <c r="N109" s="257"/>
      <c r="O109" s="257"/>
      <c r="P109" s="257"/>
      <c r="Q109" s="257"/>
      <c r="R109" s="257"/>
      <c r="W109" s="257"/>
      <c r="X109" s="257"/>
      <c r="Y109" s="257"/>
      <c r="Z109" s="257"/>
      <c r="AA109" s="257"/>
      <c r="AB109" s="257"/>
    </row>
    <row r="110" spans="13:28" ht="13.5">
      <c r="M110" s="257"/>
      <c r="N110" s="257"/>
      <c r="O110" s="257"/>
      <c r="P110" s="257"/>
      <c r="Q110" s="257"/>
      <c r="R110" s="257"/>
      <c r="W110" s="257"/>
      <c r="X110" s="257"/>
      <c r="Y110" s="257"/>
      <c r="Z110" s="257"/>
      <c r="AA110" s="257"/>
      <c r="AB110" s="257"/>
    </row>
    <row r="111" spans="13:28" ht="13.5">
      <c r="M111" s="257"/>
      <c r="N111" s="257"/>
      <c r="O111" s="257"/>
      <c r="P111" s="257"/>
      <c r="Q111" s="257"/>
      <c r="R111" s="257"/>
      <c r="W111" s="257"/>
      <c r="X111" s="257"/>
      <c r="Y111" s="257"/>
      <c r="Z111" s="257"/>
      <c r="AA111" s="257"/>
      <c r="AB111" s="257"/>
    </row>
    <row r="112" spans="13:28" ht="13.5">
      <c r="M112" s="257"/>
      <c r="N112" s="257"/>
      <c r="O112" s="257"/>
      <c r="P112" s="257"/>
      <c r="Q112" s="257"/>
      <c r="R112" s="257"/>
      <c r="W112" s="257"/>
      <c r="X112" s="257"/>
      <c r="Y112" s="257"/>
      <c r="Z112" s="257"/>
      <c r="AA112" s="257"/>
      <c r="AB112" s="257"/>
    </row>
    <row r="113" spans="13:28" ht="13.5">
      <c r="M113" s="257"/>
      <c r="N113" s="257"/>
      <c r="O113" s="257"/>
      <c r="P113" s="257"/>
      <c r="Q113" s="257"/>
      <c r="R113" s="257"/>
      <c r="W113" s="257"/>
      <c r="X113" s="257"/>
      <c r="Y113" s="257"/>
      <c r="Z113" s="257"/>
      <c r="AA113" s="257"/>
      <c r="AB113" s="257"/>
    </row>
    <row r="114" spans="13:28" ht="13.5">
      <c r="M114" s="257"/>
      <c r="N114" s="257"/>
      <c r="O114" s="257"/>
      <c r="P114" s="257"/>
      <c r="Q114" s="257"/>
      <c r="R114" s="257"/>
      <c r="W114" s="257"/>
      <c r="X114" s="257"/>
      <c r="Y114" s="257"/>
      <c r="Z114" s="257"/>
      <c r="AA114" s="257"/>
      <c r="AB114" s="257"/>
    </row>
  </sheetData>
  <sheetProtection/>
  <mergeCells count="30">
    <mergeCell ref="A35:H35"/>
    <mergeCell ref="A36:H36"/>
    <mergeCell ref="S8:V8"/>
    <mergeCell ref="Q5:R5"/>
    <mergeCell ref="W5:X5"/>
    <mergeCell ref="A8:D8"/>
    <mergeCell ref="A3:D6"/>
    <mergeCell ref="F3:H3"/>
    <mergeCell ref="I3:L6"/>
    <mergeCell ref="M4:R4"/>
    <mergeCell ref="I35:Q35"/>
    <mergeCell ref="F4:H5"/>
    <mergeCell ref="AN3:AQ6"/>
    <mergeCell ref="AN8:AQ8"/>
    <mergeCell ref="Y4:Z5"/>
    <mergeCell ref="W3:Z3"/>
    <mergeCell ref="AA3:AB5"/>
    <mergeCell ref="S3:V6"/>
    <mergeCell ref="AM4:AM6"/>
    <mergeCell ref="O5:P5"/>
    <mergeCell ref="AD8:AG8"/>
    <mergeCell ref="AL4:AL6"/>
    <mergeCell ref="AI4:AI6"/>
    <mergeCell ref="AJ4:AJ6"/>
    <mergeCell ref="I8:L8"/>
    <mergeCell ref="M5:N5"/>
    <mergeCell ref="AD3:AG6"/>
    <mergeCell ref="M3:R3"/>
    <mergeCell ref="AK4:AK6"/>
    <mergeCell ref="W4:X4"/>
  </mergeCells>
  <printOptions horizontalCentered="1" verticalCentered="1"/>
  <pageMargins left="0.7874015748031497" right="0.3937007874015748" top="0.984251968503937" bottom="0.4724409448818898" header="1.1023622047244095" footer="0.3937007874015748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02"/>
  <sheetViews>
    <sheetView zoomScalePageLayoutView="0" workbookViewId="0" topLeftCell="A1">
      <pane ySplit="6" topLeftCell="A8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4.875" style="0" customWidth="1"/>
    <col min="2" max="6" width="12.75390625" style="0" customWidth="1"/>
    <col min="8" max="8" width="9.125" style="0" bestFit="1" customWidth="1"/>
    <col min="9" max="9" width="10.625" style="0" bestFit="1" customWidth="1"/>
    <col min="10" max="10" width="9.25390625" style="0" bestFit="1" customWidth="1"/>
    <col min="11" max="12" width="10.25390625" style="0" bestFit="1" customWidth="1"/>
  </cols>
  <sheetData>
    <row r="1" spans="1:6" ht="30" customHeight="1">
      <c r="A1" s="474" t="s">
        <v>367</v>
      </c>
      <c r="F1" s="385"/>
    </row>
    <row r="2" ht="14.25" customHeight="1" thickBot="1">
      <c r="A2" s="654" t="s">
        <v>462</v>
      </c>
    </row>
    <row r="3" spans="1:6" ht="27" customHeight="1">
      <c r="A3" s="951" t="s">
        <v>284</v>
      </c>
      <c r="B3" s="1015" t="s">
        <v>214</v>
      </c>
      <c r="C3" s="1016"/>
      <c r="D3" s="1016"/>
      <c r="E3" s="1016"/>
      <c r="F3" s="1017"/>
    </row>
    <row r="4" spans="1:6" ht="42" customHeight="1">
      <c r="A4" s="952"/>
      <c r="B4" s="96" t="s">
        <v>49</v>
      </c>
      <c r="C4" s="94" t="s">
        <v>106</v>
      </c>
      <c r="D4" s="95" t="s">
        <v>211</v>
      </c>
      <c r="E4" s="95" t="s">
        <v>212</v>
      </c>
      <c r="F4" s="128" t="s">
        <v>213</v>
      </c>
    </row>
    <row r="5" spans="1:6" ht="14.25" thickBot="1">
      <c r="A5" s="1014"/>
      <c r="B5" s="345"/>
      <c r="C5" s="346" t="s">
        <v>110</v>
      </c>
      <c r="D5" s="346" t="s">
        <v>111</v>
      </c>
      <c r="E5" s="346" t="s">
        <v>111</v>
      </c>
      <c r="F5" s="347" t="s">
        <v>111</v>
      </c>
    </row>
    <row r="6" spans="1:12" ht="22.5" customHeight="1" thickBot="1" thickTop="1">
      <c r="A6" s="342" t="s">
        <v>324</v>
      </c>
      <c r="B6" s="343">
        <f>B7+B55+SUM(B58:B61)+SUM(B64:B65)+SUM(B68:B71)+SUM(B76:B82)+B85+SUM(B88:B89)+SUM(B93:B94)</f>
        <v>305</v>
      </c>
      <c r="C6" s="343">
        <f>C7+C55+SUM(C58:C61)+SUM(C64:C65)+SUM(C68:C71)+SUM(C76:C82)+C85+SUM(C88:C89)+SUM(C93:C94)</f>
        <v>10682</v>
      </c>
      <c r="D6" s="343">
        <f>D7+D55+SUM(D58:D61)+SUM(D64:D65)+SUM(D68:D71)+SUM(D76:D82)+D85+SUM(D88:D89)+SUM(D93:D94)</f>
        <v>3655615</v>
      </c>
      <c r="E6" s="343">
        <f>E7+E55+SUM(E58:E61)+SUM(E64:E65)+SUM(E68:E71)+SUM(E76:E82)+E85+SUM(E88:E89)+SUM(E93:E94)</f>
        <v>19500966</v>
      </c>
      <c r="F6" s="344">
        <f>F7+F55+SUM(F58:F61)+SUM(F64:F65)+SUM(F68:F71)+SUM(F76:F82)+F85+SUM(F88:F89)+SUM(F93:F94)</f>
        <v>28196208</v>
      </c>
      <c r="H6" s="13"/>
      <c r="I6" s="13"/>
      <c r="J6" s="13"/>
      <c r="K6" s="13"/>
      <c r="L6" s="13"/>
    </row>
    <row r="7" spans="1:6" s="11" customFormat="1" ht="21" customHeight="1">
      <c r="A7" s="380" t="s">
        <v>325</v>
      </c>
      <c r="B7" s="381">
        <f>SUM(B8:B54)</f>
        <v>83</v>
      </c>
      <c r="C7" s="382">
        <f>SUM(C8:C54)</f>
        <v>2378</v>
      </c>
      <c r="D7" s="383">
        <f>SUM(D8:D54)</f>
        <v>554774</v>
      </c>
      <c r="E7" s="383">
        <f>SUM(E8:E54)</f>
        <v>1317435</v>
      </c>
      <c r="F7" s="384">
        <f>SUM(F8:F54)</f>
        <v>2432289</v>
      </c>
    </row>
    <row r="8" spans="1:6" s="11" customFormat="1" ht="21" customHeight="1">
      <c r="A8" s="97" t="s">
        <v>326</v>
      </c>
      <c r="B8" s="102">
        <v>2</v>
      </c>
      <c r="C8" s="104">
        <v>28</v>
      </c>
      <c r="D8" s="103" t="s">
        <v>487</v>
      </c>
      <c r="E8" s="103" t="s">
        <v>487</v>
      </c>
      <c r="F8" s="127" t="s">
        <v>487</v>
      </c>
    </row>
    <row r="9" spans="1:6" s="11" customFormat="1" ht="21" customHeight="1">
      <c r="A9" s="97" t="s">
        <v>76</v>
      </c>
      <c r="B9" s="102">
        <v>0</v>
      </c>
      <c r="C9" s="104">
        <v>0</v>
      </c>
      <c r="D9" s="103">
        <v>0</v>
      </c>
      <c r="E9" s="103">
        <v>0</v>
      </c>
      <c r="F9" s="127">
        <v>0</v>
      </c>
    </row>
    <row r="10" spans="1:6" s="11" customFormat="1" ht="21" customHeight="1">
      <c r="A10" s="97" t="s">
        <v>77</v>
      </c>
      <c r="B10" s="102">
        <v>1</v>
      </c>
      <c r="C10" s="104">
        <v>27</v>
      </c>
      <c r="D10" s="103" t="s">
        <v>487</v>
      </c>
      <c r="E10" s="103" t="s">
        <v>487</v>
      </c>
      <c r="F10" s="127" t="s">
        <v>487</v>
      </c>
    </row>
    <row r="11" spans="1:6" s="11" customFormat="1" ht="21" customHeight="1">
      <c r="A11" s="97" t="s">
        <v>78</v>
      </c>
      <c r="B11" s="102">
        <v>1</v>
      </c>
      <c r="C11" s="104">
        <v>9</v>
      </c>
      <c r="D11" s="103" t="s">
        <v>487</v>
      </c>
      <c r="E11" s="103" t="s">
        <v>487</v>
      </c>
      <c r="F11" s="127" t="s">
        <v>487</v>
      </c>
    </row>
    <row r="12" spans="1:6" s="11" customFormat="1" ht="21" customHeight="1">
      <c r="A12" s="97" t="s">
        <v>79</v>
      </c>
      <c r="B12" s="102">
        <v>1</v>
      </c>
      <c r="C12" s="104">
        <v>8</v>
      </c>
      <c r="D12" s="103" t="s">
        <v>487</v>
      </c>
      <c r="E12" s="103" t="s">
        <v>487</v>
      </c>
      <c r="F12" s="127" t="s">
        <v>487</v>
      </c>
    </row>
    <row r="13" spans="1:6" s="11" customFormat="1" ht="21" customHeight="1">
      <c r="A13" s="97" t="s">
        <v>80</v>
      </c>
      <c r="B13" s="102">
        <v>1</v>
      </c>
      <c r="C13" s="104">
        <v>16</v>
      </c>
      <c r="D13" s="103" t="s">
        <v>487</v>
      </c>
      <c r="E13" s="103" t="s">
        <v>487</v>
      </c>
      <c r="F13" s="127" t="s">
        <v>487</v>
      </c>
    </row>
    <row r="14" spans="1:6" s="11" customFormat="1" ht="21" customHeight="1">
      <c r="A14" s="97" t="s">
        <v>372</v>
      </c>
      <c r="B14" s="102">
        <v>4</v>
      </c>
      <c r="C14" s="104">
        <v>47</v>
      </c>
      <c r="D14" s="104">
        <v>18936</v>
      </c>
      <c r="E14" s="104">
        <v>27960</v>
      </c>
      <c r="F14" s="126">
        <v>63745</v>
      </c>
    </row>
    <row r="15" spans="1:6" s="11" customFormat="1" ht="21" customHeight="1">
      <c r="A15" s="97" t="s">
        <v>373</v>
      </c>
      <c r="B15" s="102">
        <v>4</v>
      </c>
      <c r="C15" s="104">
        <v>90</v>
      </c>
      <c r="D15" s="104">
        <v>26813</v>
      </c>
      <c r="E15" s="104">
        <v>108987</v>
      </c>
      <c r="F15" s="126">
        <v>156342</v>
      </c>
    </row>
    <row r="16" spans="1:6" s="11" customFormat="1" ht="21" customHeight="1">
      <c r="A16" s="97" t="s">
        <v>374</v>
      </c>
      <c r="B16" s="102">
        <v>1</v>
      </c>
      <c r="C16" s="104">
        <v>9</v>
      </c>
      <c r="D16" s="103" t="s">
        <v>487</v>
      </c>
      <c r="E16" s="103" t="s">
        <v>487</v>
      </c>
      <c r="F16" s="127" t="s">
        <v>487</v>
      </c>
    </row>
    <row r="17" spans="1:6" s="11" customFormat="1" ht="21" customHeight="1">
      <c r="A17" s="97" t="s">
        <v>375</v>
      </c>
      <c r="B17" s="102">
        <v>2</v>
      </c>
      <c r="C17" s="104">
        <v>32</v>
      </c>
      <c r="D17" s="103" t="s">
        <v>487</v>
      </c>
      <c r="E17" s="103" t="s">
        <v>487</v>
      </c>
      <c r="F17" s="127" t="s">
        <v>487</v>
      </c>
    </row>
    <row r="18" spans="1:6" s="11" customFormat="1" ht="21" customHeight="1">
      <c r="A18" s="97" t="s">
        <v>81</v>
      </c>
      <c r="B18" s="102">
        <v>0</v>
      </c>
      <c r="C18" s="104">
        <v>0</v>
      </c>
      <c r="D18" s="103">
        <v>0</v>
      </c>
      <c r="E18" s="103">
        <v>0</v>
      </c>
      <c r="F18" s="127">
        <v>0</v>
      </c>
    </row>
    <row r="19" spans="1:6" s="11" customFormat="1" ht="21" customHeight="1">
      <c r="A19" s="97" t="s">
        <v>82</v>
      </c>
      <c r="B19" s="102">
        <v>0</v>
      </c>
      <c r="C19" s="104">
        <v>0</v>
      </c>
      <c r="D19" s="103">
        <v>0</v>
      </c>
      <c r="E19" s="103">
        <v>0</v>
      </c>
      <c r="F19" s="127">
        <v>0</v>
      </c>
    </row>
    <row r="20" spans="1:6" s="11" customFormat="1" ht="21" customHeight="1">
      <c r="A20" s="97" t="s">
        <v>83</v>
      </c>
      <c r="B20" s="102">
        <v>4</v>
      </c>
      <c r="C20" s="104">
        <v>855</v>
      </c>
      <c r="D20" s="103">
        <v>269538</v>
      </c>
      <c r="E20" s="103">
        <v>734253</v>
      </c>
      <c r="F20" s="127">
        <v>1277959</v>
      </c>
    </row>
    <row r="21" spans="1:6" s="11" customFormat="1" ht="21" customHeight="1">
      <c r="A21" s="97" t="s">
        <v>376</v>
      </c>
      <c r="B21" s="102">
        <v>0</v>
      </c>
      <c r="C21" s="104">
        <v>0</v>
      </c>
      <c r="D21" s="103">
        <v>0</v>
      </c>
      <c r="E21" s="103">
        <v>0</v>
      </c>
      <c r="F21" s="127">
        <v>0</v>
      </c>
    </row>
    <row r="22" spans="1:6" s="11" customFormat="1" ht="21" customHeight="1">
      <c r="A22" s="97" t="s">
        <v>84</v>
      </c>
      <c r="B22" s="102">
        <v>2</v>
      </c>
      <c r="C22" s="104">
        <v>14</v>
      </c>
      <c r="D22" s="103" t="s">
        <v>487</v>
      </c>
      <c r="E22" s="103" t="s">
        <v>487</v>
      </c>
      <c r="F22" s="127" t="s">
        <v>487</v>
      </c>
    </row>
    <row r="23" spans="1:6" s="11" customFormat="1" ht="21" customHeight="1">
      <c r="A23" s="97" t="s">
        <v>85</v>
      </c>
      <c r="B23" s="102">
        <v>0</v>
      </c>
      <c r="C23" s="104">
        <v>0</v>
      </c>
      <c r="D23" s="103">
        <v>0</v>
      </c>
      <c r="E23" s="103">
        <v>0</v>
      </c>
      <c r="F23" s="127">
        <v>0</v>
      </c>
    </row>
    <row r="24" spans="1:6" s="11" customFormat="1" ht="21" customHeight="1">
      <c r="A24" s="97" t="s">
        <v>86</v>
      </c>
      <c r="B24" s="102">
        <v>3</v>
      </c>
      <c r="C24" s="104">
        <v>28</v>
      </c>
      <c r="D24" s="103">
        <v>6699</v>
      </c>
      <c r="E24" s="103">
        <v>8318</v>
      </c>
      <c r="F24" s="127">
        <v>19196</v>
      </c>
    </row>
    <row r="25" spans="1:6" s="11" customFormat="1" ht="21" customHeight="1">
      <c r="A25" s="97" t="s">
        <v>87</v>
      </c>
      <c r="B25" s="102">
        <v>1</v>
      </c>
      <c r="C25" s="104">
        <v>87</v>
      </c>
      <c r="D25" s="103" t="s">
        <v>487</v>
      </c>
      <c r="E25" s="103" t="s">
        <v>487</v>
      </c>
      <c r="F25" s="127" t="s">
        <v>487</v>
      </c>
    </row>
    <row r="26" spans="1:6" s="11" customFormat="1" ht="21" customHeight="1">
      <c r="A26" s="97" t="s">
        <v>88</v>
      </c>
      <c r="B26" s="102">
        <v>1</v>
      </c>
      <c r="C26" s="104">
        <v>24</v>
      </c>
      <c r="D26" s="103" t="s">
        <v>487</v>
      </c>
      <c r="E26" s="103" t="s">
        <v>487</v>
      </c>
      <c r="F26" s="127" t="s">
        <v>487</v>
      </c>
    </row>
    <row r="27" spans="1:6" s="11" customFormat="1" ht="21" customHeight="1">
      <c r="A27" s="97" t="s">
        <v>89</v>
      </c>
      <c r="B27" s="102">
        <v>1</v>
      </c>
      <c r="C27" s="104">
        <v>5</v>
      </c>
      <c r="D27" s="103" t="s">
        <v>487</v>
      </c>
      <c r="E27" s="103" t="s">
        <v>487</v>
      </c>
      <c r="F27" s="127" t="s">
        <v>487</v>
      </c>
    </row>
    <row r="28" spans="1:6" s="11" customFormat="1" ht="21" customHeight="1">
      <c r="A28" s="97" t="s">
        <v>90</v>
      </c>
      <c r="B28" s="102">
        <v>0</v>
      </c>
      <c r="C28" s="104">
        <v>0</v>
      </c>
      <c r="D28" s="103">
        <v>0</v>
      </c>
      <c r="E28" s="103">
        <v>0</v>
      </c>
      <c r="F28" s="127">
        <v>0</v>
      </c>
    </row>
    <row r="29" spans="1:6" s="11" customFormat="1" ht="21" customHeight="1">
      <c r="A29" s="97" t="s">
        <v>377</v>
      </c>
      <c r="B29" s="102">
        <v>7</v>
      </c>
      <c r="C29" s="104">
        <v>198</v>
      </c>
      <c r="D29" s="103">
        <v>76688</v>
      </c>
      <c r="E29" s="103">
        <v>119123</v>
      </c>
      <c r="F29" s="127">
        <v>300323</v>
      </c>
    </row>
    <row r="30" spans="1:6" s="11" customFormat="1" ht="21" customHeight="1">
      <c r="A30" s="97" t="s">
        <v>378</v>
      </c>
      <c r="B30" s="102">
        <v>5</v>
      </c>
      <c r="C30" s="104">
        <v>140</v>
      </c>
      <c r="D30" s="103">
        <v>34018</v>
      </c>
      <c r="E30" s="103">
        <v>40245</v>
      </c>
      <c r="F30" s="127">
        <v>107406</v>
      </c>
    </row>
    <row r="31" spans="1:6" s="11" customFormat="1" ht="21" customHeight="1">
      <c r="A31" s="97" t="s">
        <v>91</v>
      </c>
      <c r="B31" s="102">
        <v>3</v>
      </c>
      <c r="C31" s="104">
        <v>89</v>
      </c>
      <c r="D31" s="103">
        <v>23183</v>
      </c>
      <c r="E31" s="103">
        <v>38265</v>
      </c>
      <c r="F31" s="127">
        <v>110818</v>
      </c>
    </row>
    <row r="32" spans="1:6" s="11" customFormat="1" ht="21" customHeight="1">
      <c r="A32" s="97" t="s">
        <v>92</v>
      </c>
      <c r="B32" s="102">
        <v>1</v>
      </c>
      <c r="C32" s="104">
        <v>8</v>
      </c>
      <c r="D32" s="103" t="s">
        <v>487</v>
      </c>
      <c r="E32" s="103" t="s">
        <v>487</v>
      </c>
      <c r="F32" s="127" t="s">
        <v>487</v>
      </c>
    </row>
    <row r="33" spans="1:6" s="11" customFormat="1" ht="21" customHeight="1">
      <c r="A33" s="97" t="s">
        <v>93</v>
      </c>
      <c r="B33" s="102">
        <v>2</v>
      </c>
      <c r="C33" s="104">
        <v>13</v>
      </c>
      <c r="D33" s="103" t="s">
        <v>487</v>
      </c>
      <c r="E33" s="103" t="s">
        <v>487</v>
      </c>
      <c r="F33" s="127" t="s">
        <v>487</v>
      </c>
    </row>
    <row r="34" spans="1:6" s="11" customFormat="1" ht="21" customHeight="1">
      <c r="A34" s="97" t="s">
        <v>94</v>
      </c>
      <c r="B34" s="102">
        <v>0</v>
      </c>
      <c r="C34" s="104">
        <v>0</v>
      </c>
      <c r="D34" s="103">
        <v>0</v>
      </c>
      <c r="E34" s="103">
        <v>0</v>
      </c>
      <c r="F34" s="127">
        <v>0</v>
      </c>
    </row>
    <row r="35" spans="1:6" s="11" customFormat="1" ht="21" customHeight="1">
      <c r="A35" s="97" t="s">
        <v>95</v>
      </c>
      <c r="B35" s="102">
        <v>2</v>
      </c>
      <c r="C35" s="104">
        <v>27</v>
      </c>
      <c r="D35" s="103" t="s">
        <v>487</v>
      </c>
      <c r="E35" s="103" t="s">
        <v>487</v>
      </c>
      <c r="F35" s="127" t="s">
        <v>487</v>
      </c>
    </row>
    <row r="36" spans="1:6" s="11" customFormat="1" ht="21" customHeight="1">
      <c r="A36" s="97" t="s">
        <v>96</v>
      </c>
      <c r="B36" s="102">
        <v>1</v>
      </c>
      <c r="C36" s="104">
        <v>8</v>
      </c>
      <c r="D36" s="103" t="s">
        <v>487</v>
      </c>
      <c r="E36" s="103" t="s">
        <v>487</v>
      </c>
      <c r="F36" s="127" t="s">
        <v>487</v>
      </c>
    </row>
    <row r="37" spans="1:6" s="11" customFormat="1" ht="21" customHeight="1">
      <c r="A37" s="97" t="s">
        <v>97</v>
      </c>
      <c r="B37" s="102">
        <v>1</v>
      </c>
      <c r="C37" s="104">
        <v>6</v>
      </c>
      <c r="D37" s="103" t="s">
        <v>487</v>
      </c>
      <c r="E37" s="103" t="s">
        <v>487</v>
      </c>
      <c r="F37" s="127" t="s">
        <v>487</v>
      </c>
    </row>
    <row r="38" spans="1:6" s="11" customFormat="1" ht="21" customHeight="1">
      <c r="A38" s="97" t="s">
        <v>379</v>
      </c>
      <c r="B38" s="102">
        <v>2</v>
      </c>
      <c r="C38" s="104">
        <v>14</v>
      </c>
      <c r="D38" s="103" t="s">
        <v>487</v>
      </c>
      <c r="E38" s="103" t="s">
        <v>487</v>
      </c>
      <c r="F38" s="127" t="s">
        <v>487</v>
      </c>
    </row>
    <row r="39" spans="1:6" s="11" customFormat="1" ht="21" customHeight="1">
      <c r="A39" s="97" t="s">
        <v>380</v>
      </c>
      <c r="B39" s="102">
        <v>3</v>
      </c>
      <c r="C39" s="104">
        <v>15</v>
      </c>
      <c r="D39" s="103">
        <v>4060</v>
      </c>
      <c r="E39" s="103">
        <v>2150</v>
      </c>
      <c r="F39" s="127">
        <v>8542</v>
      </c>
    </row>
    <row r="40" spans="1:6" s="11" customFormat="1" ht="21" customHeight="1">
      <c r="A40" s="97" t="s">
        <v>381</v>
      </c>
      <c r="B40" s="280">
        <v>2</v>
      </c>
      <c r="C40" s="104">
        <v>20</v>
      </c>
      <c r="D40" s="103" t="s">
        <v>487</v>
      </c>
      <c r="E40" s="103" t="s">
        <v>487</v>
      </c>
      <c r="F40" s="127" t="s">
        <v>487</v>
      </c>
    </row>
    <row r="41" spans="1:6" s="11" customFormat="1" ht="21" customHeight="1">
      <c r="A41" s="97" t="s">
        <v>382</v>
      </c>
      <c r="B41" s="102">
        <v>5</v>
      </c>
      <c r="C41" s="104">
        <v>146</v>
      </c>
      <c r="D41" s="103">
        <v>50893</v>
      </c>
      <c r="E41" s="103">
        <v>181208</v>
      </c>
      <c r="F41" s="127">
        <v>272517</v>
      </c>
    </row>
    <row r="42" spans="1:6" s="11" customFormat="1" ht="21" customHeight="1">
      <c r="A42" s="97" t="s">
        <v>98</v>
      </c>
      <c r="B42" s="102">
        <v>1</v>
      </c>
      <c r="C42" s="104">
        <v>13</v>
      </c>
      <c r="D42" s="103" t="s">
        <v>487</v>
      </c>
      <c r="E42" s="103" t="s">
        <v>487</v>
      </c>
      <c r="F42" s="127" t="s">
        <v>487</v>
      </c>
    </row>
    <row r="43" spans="1:6" s="11" customFormat="1" ht="21" customHeight="1">
      <c r="A43" s="97" t="s">
        <v>99</v>
      </c>
      <c r="B43" s="102">
        <v>0</v>
      </c>
      <c r="C43" s="104">
        <v>0</v>
      </c>
      <c r="D43" s="103">
        <v>0</v>
      </c>
      <c r="E43" s="103">
        <v>0</v>
      </c>
      <c r="F43" s="127">
        <v>0</v>
      </c>
    </row>
    <row r="44" spans="1:6" s="11" customFormat="1" ht="21" customHeight="1">
      <c r="A44" s="97" t="s">
        <v>100</v>
      </c>
      <c r="B44" s="102">
        <v>1</v>
      </c>
      <c r="C44" s="104">
        <v>15</v>
      </c>
      <c r="D44" s="103" t="s">
        <v>487</v>
      </c>
      <c r="E44" s="103" t="s">
        <v>487</v>
      </c>
      <c r="F44" s="127" t="s">
        <v>487</v>
      </c>
    </row>
    <row r="45" spans="1:6" s="11" customFormat="1" ht="21" customHeight="1">
      <c r="A45" s="97" t="s">
        <v>101</v>
      </c>
      <c r="B45" s="102">
        <v>1</v>
      </c>
      <c r="C45" s="104">
        <v>45</v>
      </c>
      <c r="D45" s="103" t="s">
        <v>487</v>
      </c>
      <c r="E45" s="103" t="s">
        <v>487</v>
      </c>
      <c r="F45" s="127" t="s">
        <v>487</v>
      </c>
    </row>
    <row r="46" spans="1:6" s="11" customFormat="1" ht="21" customHeight="1">
      <c r="A46" s="97" t="s">
        <v>383</v>
      </c>
      <c r="B46" s="102">
        <v>3</v>
      </c>
      <c r="C46" s="104">
        <v>63</v>
      </c>
      <c r="D46" s="103">
        <v>28047</v>
      </c>
      <c r="E46" s="103">
        <v>41323</v>
      </c>
      <c r="F46" s="127">
        <v>64731</v>
      </c>
    </row>
    <row r="47" spans="1:6" s="11" customFormat="1" ht="21" customHeight="1">
      <c r="A47" s="97" t="s">
        <v>384</v>
      </c>
      <c r="B47" s="102">
        <v>3</v>
      </c>
      <c r="C47" s="104">
        <v>31</v>
      </c>
      <c r="D47" s="103">
        <v>9179</v>
      </c>
      <c r="E47" s="103">
        <v>8598</v>
      </c>
      <c r="F47" s="127">
        <v>20083</v>
      </c>
    </row>
    <row r="48" spans="1:6" s="11" customFormat="1" ht="21" customHeight="1">
      <c r="A48" s="97" t="s">
        <v>385</v>
      </c>
      <c r="B48" s="102">
        <v>3</v>
      </c>
      <c r="C48" s="104">
        <v>20</v>
      </c>
      <c r="D48" s="103">
        <v>6720</v>
      </c>
      <c r="E48" s="103">
        <v>7005</v>
      </c>
      <c r="F48" s="127">
        <v>30627</v>
      </c>
    </row>
    <row r="49" spans="1:6" s="11" customFormat="1" ht="21" customHeight="1">
      <c r="A49" s="97" t="s">
        <v>102</v>
      </c>
      <c r="B49" s="102">
        <v>0</v>
      </c>
      <c r="C49" s="104">
        <v>0</v>
      </c>
      <c r="D49" s="103">
        <v>0</v>
      </c>
      <c r="E49" s="103">
        <v>0</v>
      </c>
      <c r="F49" s="127">
        <v>0</v>
      </c>
    </row>
    <row r="50" spans="1:6" s="11" customFormat="1" ht="21" customHeight="1">
      <c r="A50" s="97" t="s">
        <v>103</v>
      </c>
      <c r="B50" s="102">
        <v>1</v>
      </c>
      <c r="C50" s="104">
        <v>4</v>
      </c>
      <c r="D50" s="103" t="s">
        <v>487</v>
      </c>
      <c r="E50" s="103" t="s">
        <v>487</v>
      </c>
      <c r="F50" s="127" t="s">
        <v>487</v>
      </c>
    </row>
    <row r="51" spans="1:6" s="11" customFormat="1" ht="21" customHeight="1">
      <c r="A51" s="97" t="s">
        <v>386</v>
      </c>
      <c r="B51" s="102">
        <v>1</v>
      </c>
      <c r="C51" s="104">
        <v>5</v>
      </c>
      <c r="D51" s="103" t="s">
        <v>487</v>
      </c>
      <c r="E51" s="103" t="s">
        <v>487</v>
      </c>
      <c r="F51" s="127" t="s">
        <v>487</v>
      </c>
    </row>
    <row r="52" spans="1:6" s="11" customFormat="1" ht="21" customHeight="1">
      <c r="A52" s="97" t="s">
        <v>104</v>
      </c>
      <c r="B52" s="102">
        <v>2</v>
      </c>
      <c r="C52" s="104">
        <v>32</v>
      </c>
      <c r="D52" s="103" t="s">
        <v>487</v>
      </c>
      <c r="E52" s="103" t="s">
        <v>487</v>
      </c>
      <c r="F52" s="127" t="s">
        <v>487</v>
      </c>
    </row>
    <row r="53" spans="1:6" s="11" customFormat="1" ht="21" customHeight="1">
      <c r="A53" s="97" t="s">
        <v>105</v>
      </c>
      <c r="B53" s="102">
        <v>2</v>
      </c>
      <c r="C53" s="104">
        <v>168</v>
      </c>
      <c r="D53" s="103" t="s">
        <v>487</v>
      </c>
      <c r="E53" s="103" t="s">
        <v>487</v>
      </c>
      <c r="F53" s="127" t="s">
        <v>487</v>
      </c>
    </row>
    <row r="54" spans="1:6" s="11" customFormat="1" ht="21" customHeight="1">
      <c r="A54" s="97" t="s">
        <v>486</v>
      </c>
      <c r="B54" s="102">
        <v>2</v>
      </c>
      <c r="C54" s="104">
        <v>19</v>
      </c>
      <c r="D54" s="103" t="s">
        <v>487</v>
      </c>
      <c r="E54" s="103" t="s">
        <v>487</v>
      </c>
      <c r="F54" s="127" t="s">
        <v>487</v>
      </c>
    </row>
    <row r="55" spans="1:6" s="11" customFormat="1" ht="21" customHeight="1">
      <c r="A55" s="356" t="s">
        <v>285</v>
      </c>
      <c r="B55" s="352">
        <f>SUM(B56:B57)</f>
        <v>9</v>
      </c>
      <c r="C55" s="353">
        <f>SUM(C56:C57)</f>
        <v>92</v>
      </c>
      <c r="D55" s="353">
        <f>SUM(D56:D57)</f>
        <v>23080</v>
      </c>
      <c r="E55" s="353">
        <f>SUM(E56:E57)</f>
        <v>57299</v>
      </c>
      <c r="F55" s="358">
        <f>SUM(F56:F57)</f>
        <v>110136</v>
      </c>
    </row>
    <row r="56" spans="1:6" s="11" customFormat="1" ht="21" customHeight="1">
      <c r="A56" s="97" t="s">
        <v>286</v>
      </c>
      <c r="B56" s="280">
        <v>0</v>
      </c>
      <c r="C56" s="104">
        <v>0</v>
      </c>
      <c r="D56" s="104">
        <v>0</v>
      </c>
      <c r="E56" s="104">
        <v>0</v>
      </c>
      <c r="F56" s="126">
        <v>0</v>
      </c>
    </row>
    <row r="57" spans="1:6" s="11" customFormat="1" ht="21" customHeight="1">
      <c r="A57" s="97" t="s">
        <v>287</v>
      </c>
      <c r="B57" s="102">
        <v>9</v>
      </c>
      <c r="C57" s="104">
        <v>92</v>
      </c>
      <c r="D57" s="103">
        <v>23080</v>
      </c>
      <c r="E57" s="103">
        <v>57299</v>
      </c>
      <c r="F57" s="127">
        <v>110136</v>
      </c>
    </row>
    <row r="58" spans="1:6" s="11" customFormat="1" ht="21" customHeight="1">
      <c r="A58" s="299" t="s">
        <v>288</v>
      </c>
      <c r="B58" s="300">
        <v>3</v>
      </c>
      <c r="C58" s="301">
        <v>30</v>
      </c>
      <c r="D58" s="301">
        <v>4707</v>
      </c>
      <c r="E58" s="301">
        <v>2123</v>
      </c>
      <c r="F58" s="302">
        <v>16173</v>
      </c>
    </row>
    <row r="59" spans="1:6" s="11" customFormat="1" ht="21" customHeight="1">
      <c r="A59" s="299" t="s">
        <v>289</v>
      </c>
      <c r="B59" s="300">
        <v>4</v>
      </c>
      <c r="C59" s="301">
        <v>121</v>
      </c>
      <c r="D59" s="301">
        <v>39516</v>
      </c>
      <c r="E59" s="301">
        <v>94400</v>
      </c>
      <c r="F59" s="302">
        <v>169981</v>
      </c>
    </row>
    <row r="60" spans="1:6" s="11" customFormat="1" ht="21" customHeight="1">
      <c r="A60" s="299" t="s">
        <v>290</v>
      </c>
      <c r="B60" s="300">
        <v>1</v>
      </c>
      <c r="C60" s="301">
        <v>55</v>
      </c>
      <c r="D60" s="354" t="s">
        <v>434</v>
      </c>
      <c r="E60" s="354" t="s">
        <v>434</v>
      </c>
      <c r="F60" s="355" t="s">
        <v>434</v>
      </c>
    </row>
    <row r="61" spans="1:6" s="11" customFormat="1" ht="21" customHeight="1">
      <c r="A61" s="356" t="s">
        <v>291</v>
      </c>
      <c r="B61" s="357">
        <f>SUM(B62:B63)</f>
        <v>24</v>
      </c>
      <c r="C61" s="353">
        <f>SUM(C62:C63)</f>
        <v>970</v>
      </c>
      <c r="D61" s="353">
        <f>SUM(D62:D63)</f>
        <v>335902</v>
      </c>
      <c r="E61" s="353">
        <f>SUM(E62:E63)</f>
        <v>2207969</v>
      </c>
      <c r="F61" s="358">
        <f>SUM(F62:F63)</f>
        <v>2784862</v>
      </c>
    </row>
    <row r="62" spans="1:6" s="11" customFormat="1" ht="21" customHeight="1">
      <c r="A62" s="97" t="s">
        <v>292</v>
      </c>
      <c r="B62" s="102">
        <v>17</v>
      </c>
      <c r="C62" s="104">
        <v>895</v>
      </c>
      <c r="D62" s="104">
        <v>317461</v>
      </c>
      <c r="E62" s="104">
        <v>2177424</v>
      </c>
      <c r="F62" s="126">
        <v>2724316</v>
      </c>
    </row>
    <row r="63" spans="1:6" s="11" customFormat="1" ht="21" customHeight="1">
      <c r="A63" s="281" t="s">
        <v>293</v>
      </c>
      <c r="B63" s="282">
        <v>7</v>
      </c>
      <c r="C63" s="283">
        <v>75</v>
      </c>
      <c r="D63" s="283">
        <v>18441</v>
      </c>
      <c r="E63" s="283">
        <v>30545</v>
      </c>
      <c r="F63" s="286">
        <v>60546</v>
      </c>
    </row>
    <row r="64" spans="1:6" s="11" customFormat="1" ht="21" customHeight="1">
      <c r="A64" s="288" t="s">
        <v>294</v>
      </c>
      <c r="B64" s="289">
        <v>8</v>
      </c>
      <c r="C64" s="290">
        <v>205</v>
      </c>
      <c r="D64" s="290">
        <v>79219</v>
      </c>
      <c r="E64" s="290">
        <v>183119</v>
      </c>
      <c r="F64" s="291">
        <v>376659</v>
      </c>
    </row>
    <row r="65" spans="1:9" s="11" customFormat="1" ht="21" customHeight="1">
      <c r="A65" s="356" t="s">
        <v>295</v>
      </c>
      <c r="B65" s="352">
        <f>SUM(B66:B67)</f>
        <v>22</v>
      </c>
      <c r="C65" s="352">
        <f>SUM(C66:C67)</f>
        <v>677</v>
      </c>
      <c r="D65" s="352">
        <f>SUM(D66:D67)</f>
        <v>273447</v>
      </c>
      <c r="E65" s="352">
        <f>SUM(E66:E67)</f>
        <v>736579</v>
      </c>
      <c r="F65" s="359">
        <f>SUM(F66:F67)</f>
        <v>1355576</v>
      </c>
      <c r="I65" s="700"/>
    </row>
    <row r="66" spans="1:6" s="11" customFormat="1" ht="21" customHeight="1">
      <c r="A66" s="97" t="s">
        <v>296</v>
      </c>
      <c r="B66" s="102">
        <v>15</v>
      </c>
      <c r="C66" s="104">
        <v>432</v>
      </c>
      <c r="D66" s="103">
        <v>165730</v>
      </c>
      <c r="E66" s="103">
        <v>489715</v>
      </c>
      <c r="F66" s="127">
        <v>889678</v>
      </c>
    </row>
    <row r="67" spans="1:6" s="11" customFormat="1" ht="21" customHeight="1">
      <c r="A67" s="281" t="s">
        <v>297</v>
      </c>
      <c r="B67" s="282">
        <v>7</v>
      </c>
      <c r="C67" s="283">
        <v>245</v>
      </c>
      <c r="D67" s="284">
        <v>107717</v>
      </c>
      <c r="E67" s="284">
        <v>246864</v>
      </c>
      <c r="F67" s="285">
        <v>465898</v>
      </c>
    </row>
    <row r="68" spans="1:6" s="11" customFormat="1" ht="21" customHeight="1">
      <c r="A68" s="299" t="s">
        <v>298</v>
      </c>
      <c r="B68" s="300">
        <v>10</v>
      </c>
      <c r="C68" s="301">
        <v>196</v>
      </c>
      <c r="D68" s="301">
        <v>47100</v>
      </c>
      <c r="E68" s="301">
        <v>85617</v>
      </c>
      <c r="F68" s="302">
        <v>188525</v>
      </c>
    </row>
    <row r="69" spans="1:6" s="11" customFormat="1" ht="21" customHeight="1">
      <c r="A69" s="299" t="s">
        <v>299</v>
      </c>
      <c r="B69" s="300">
        <v>4</v>
      </c>
      <c r="C69" s="301">
        <v>50</v>
      </c>
      <c r="D69" s="301">
        <v>19410</v>
      </c>
      <c r="E69" s="301">
        <v>104580</v>
      </c>
      <c r="F69" s="302">
        <v>140766</v>
      </c>
    </row>
    <row r="70" spans="1:6" s="11" customFormat="1" ht="21" customHeight="1">
      <c r="A70" s="288" t="s">
        <v>300</v>
      </c>
      <c r="B70" s="289">
        <v>2</v>
      </c>
      <c r="C70" s="290">
        <v>32</v>
      </c>
      <c r="D70" s="292" t="s">
        <v>434</v>
      </c>
      <c r="E70" s="292" t="s">
        <v>434</v>
      </c>
      <c r="F70" s="293" t="s">
        <v>434</v>
      </c>
    </row>
    <row r="71" spans="1:6" s="11" customFormat="1" ht="21" customHeight="1">
      <c r="A71" s="356" t="s">
        <v>109</v>
      </c>
      <c r="B71" s="360">
        <f>SUM(B72:B75)</f>
        <v>36</v>
      </c>
      <c r="C71" s="360">
        <f>SUM(C72:C75)</f>
        <v>2167</v>
      </c>
      <c r="D71" s="360">
        <f>SUM(D72:D75)</f>
        <v>930618</v>
      </c>
      <c r="E71" s="360">
        <f>SUM(E72:E75)</f>
        <v>8176791</v>
      </c>
      <c r="F71" s="361">
        <f>SUM(F72:F75)</f>
        <v>10440042</v>
      </c>
    </row>
    <row r="72" spans="1:6" s="11" customFormat="1" ht="21" customHeight="1">
      <c r="A72" s="97" t="s">
        <v>387</v>
      </c>
      <c r="B72" s="102">
        <v>3</v>
      </c>
      <c r="C72" s="104">
        <v>479</v>
      </c>
      <c r="D72" s="104">
        <v>297446</v>
      </c>
      <c r="E72" s="104">
        <v>6928408</v>
      </c>
      <c r="F72" s="126">
        <v>7984925</v>
      </c>
    </row>
    <row r="73" spans="1:6" s="11" customFormat="1" ht="21" customHeight="1">
      <c r="A73" s="97" t="s">
        <v>388</v>
      </c>
      <c r="B73" s="102">
        <v>18</v>
      </c>
      <c r="C73" s="104">
        <v>625</v>
      </c>
      <c r="D73" s="104">
        <v>217854</v>
      </c>
      <c r="E73" s="104">
        <v>436226</v>
      </c>
      <c r="F73" s="126">
        <v>868006</v>
      </c>
    </row>
    <row r="74" spans="1:6" s="11" customFormat="1" ht="21" customHeight="1">
      <c r="A74" s="97" t="s">
        <v>389</v>
      </c>
      <c r="B74" s="102">
        <v>15</v>
      </c>
      <c r="C74" s="104">
        <v>1063</v>
      </c>
      <c r="D74" s="104">
        <v>415318</v>
      </c>
      <c r="E74" s="104">
        <v>812157</v>
      </c>
      <c r="F74" s="126">
        <v>1587111</v>
      </c>
    </row>
    <row r="75" spans="1:6" s="11" customFormat="1" ht="21" customHeight="1">
      <c r="A75" s="281" t="s">
        <v>390</v>
      </c>
      <c r="B75" s="282">
        <v>0</v>
      </c>
      <c r="C75" s="283">
        <v>0</v>
      </c>
      <c r="D75" s="283">
        <v>0</v>
      </c>
      <c r="E75" s="283">
        <v>0</v>
      </c>
      <c r="F75" s="286">
        <v>0</v>
      </c>
    </row>
    <row r="76" spans="1:6" s="11" customFormat="1" ht="21" customHeight="1">
      <c r="A76" s="288" t="s">
        <v>301</v>
      </c>
      <c r="B76" s="294">
        <v>9</v>
      </c>
      <c r="C76" s="295">
        <v>623</v>
      </c>
      <c r="D76" s="295">
        <v>233600</v>
      </c>
      <c r="E76" s="295">
        <v>2162347</v>
      </c>
      <c r="F76" s="296">
        <v>2801341</v>
      </c>
    </row>
    <row r="77" spans="1:6" s="11" customFormat="1" ht="21" customHeight="1">
      <c r="A77" s="356" t="s">
        <v>302</v>
      </c>
      <c r="B77" s="362">
        <v>10</v>
      </c>
      <c r="C77" s="362">
        <v>230</v>
      </c>
      <c r="D77" s="362">
        <v>97380</v>
      </c>
      <c r="E77" s="362">
        <v>382596</v>
      </c>
      <c r="F77" s="363">
        <v>616976</v>
      </c>
    </row>
    <row r="78" spans="1:6" s="11" customFormat="1" ht="21" customHeight="1">
      <c r="A78" s="299" t="s">
        <v>303</v>
      </c>
      <c r="B78" s="301">
        <v>1</v>
      </c>
      <c r="C78" s="301">
        <v>12</v>
      </c>
      <c r="D78" s="354" t="s">
        <v>434</v>
      </c>
      <c r="E78" s="354" t="s">
        <v>434</v>
      </c>
      <c r="F78" s="355" t="s">
        <v>434</v>
      </c>
    </row>
    <row r="79" spans="1:6" s="11" customFormat="1" ht="21" customHeight="1">
      <c r="A79" s="299" t="s">
        <v>304</v>
      </c>
      <c r="B79" s="364">
        <v>8</v>
      </c>
      <c r="C79" s="365">
        <v>371</v>
      </c>
      <c r="D79" s="365">
        <v>156991</v>
      </c>
      <c r="E79" s="365">
        <v>864275</v>
      </c>
      <c r="F79" s="366">
        <v>1445658</v>
      </c>
    </row>
    <row r="80" spans="1:6" s="11" customFormat="1" ht="21" customHeight="1">
      <c r="A80" s="288" t="s">
        <v>305</v>
      </c>
      <c r="B80" s="294">
        <v>5</v>
      </c>
      <c r="C80" s="295">
        <v>57</v>
      </c>
      <c r="D80" s="295">
        <v>19628</v>
      </c>
      <c r="E80" s="295">
        <v>12603</v>
      </c>
      <c r="F80" s="296">
        <v>50874</v>
      </c>
    </row>
    <row r="81" spans="1:6" s="11" customFormat="1" ht="21" customHeight="1">
      <c r="A81" s="299" t="s">
        <v>306</v>
      </c>
      <c r="B81" s="301">
        <v>0</v>
      </c>
      <c r="C81" s="301">
        <v>0</v>
      </c>
      <c r="D81" s="354">
        <v>0</v>
      </c>
      <c r="E81" s="354">
        <v>0</v>
      </c>
      <c r="F81" s="355">
        <v>0</v>
      </c>
    </row>
    <row r="82" spans="1:6" s="11" customFormat="1" ht="21" customHeight="1">
      <c r="A82" s="356" t="s">
        <v>307</v>
      </c>
      <c r="B82" s="362">
        <f>SUM(B83:B84)</f>
        <v>16</v>
      </c>
      <c r="C82" s="362">
        <f>SUM(C83:C84)</f>
        <v>450</v>
      </c>
      <c r="D82" s="362">
        <f>SUM(D83:D84)</f>
        <v>175167</v>
      </c>
      <c r="E82" s="362">
        <f>SUM(E83:E84)</f>
        <v>253818</v>
      </c>
      <c r="F82" s="363">
        <f>SUM(F83:F84)</f>
        <v>597023</v>
      </c>
    </row>
    <row r="83" spans="1:6" s="11" customFormat="1" ht="21" customHeight="1">
      <c r="A83" s="98" t="s">
        <v>308</v>
      </c>
      <c r="B83" s="102">
        <v>7</v>
      </c>
      <c r="C83" s="104">
        <v>229</v>
      </c>
      <c r="D83" s="104">
        <v>124858</v>
      </c>
      <c r="E83" s="104">
        <v>207075</v>
      </c>
      <c r="F83" s="126">
        <v>452577</v>
      </c>
    </row>
    <row r="84" spans="1:6" s="11" customFormat="1" ht="21" customHeight="1">
      <c r="A84" s="281" t="s">
        <v>309</v>
      </c>
      <c r="B84" s="282">
        <v>9</v>
      </c>
      <c r="C84" s="283">
        <v>221</v>
      </c>
      <c r="D84" s="283">
        <v>50309</v>
      </c>
      <c r="E84" s="283">
        <v>46743</v>
      </c>
      <c r="F84" s="286">
        <v>144446</v>
      </c>
    </row>
    <row r="85" spans="1:6" s="11" customFormat="1" ht="21" customHeight="1">
      <c r="A85" s="287" t="s">
        <v>108</v>
      </c>
      <c r="B85" s="297">
        <f>SUM(B86:B87)</f>
        <v>11</v>
      </c>
      <c r="C85" s="297">
        <f>SUM(C86:C87)</f>
        <v>771</v>
      </c>
      <c r="D85" s="297">
        <f>SUM(D86:D87)</f>
        <v>287362</v>
      </c>
      <c r="E85" s="297">
        <f>SUM(E86:E87)</f>
        <v>1225150</v>
      </c>
      <c r="F85" s="298">
        <f>SUM(F86:F87)</f>
        <v>1803268</v>
      </c>
    </row>
    <row r="86" spans="1:6" s="11" customFormat="1" ht="21" customHeight="1">
      <c r="A86" s="97" t="s">
        <v>439</v>
      </c>
      <c r="B86" s="102">
        <v>4</v>
      </c>
      <c r="C86" s="104">
        <v>273</v>
      </c>
      <c r="D86" s="104">
        <v>93599</v>
      </c>
      <c r="E86" s="104">
        <v>138543</v>
      </c>
      <c r="F86" s="126">
        <v>329998</v>
      </c>
    </row>
    <row r="87" spans="1:6" s="11" customFormat="1" ht="21" customHeight="1">
      <c r="A87" s="281" t="s">
        <v>440</v>
      </c>
      <c r="B87" s="282">
        <v>7</v>
      </c>
      <c r="C87" s="283">
        <v>498</v>
      </c>
      <c r="D87" s="283">
        <v>193763</v>
      </c>
      <c r="E87" s="283">
        <v>1086607</v>
      </c>
      <c r="F87" s="286">
        <v>1473270</v>
      </c>
    </row>
    <row r="88" spans="1:6" s="11" customFormat="1" ht="21" customHeight="1">
      <c r="A88" s="299" t="s">
        <v>310</v>
      </c>
      <c r="B88" s="364">
        <v>2</v>
      </c>
      <c r="C88" s="365">
        <v>86</v>
      </c>
      <c r="D88" s="354" t="s">
        <v>434</v>
      </c>
      <c r="E88" s="354" t="s">
        <v>434</v>
      </c>
      <c r="F88" s="355" t="s">
        <v>434</v>
      </c>
    </row>
    <row r="89" spans="1:6" s="11" customFormat="1" ht="21" customHeight="1">
      <c r="A89" s="356" t="s">
        <v>107</v>
      </c>
      <c r="B89" s="362">
        <f>SUM(B90:B92)</f>
        <v>29</v>
      </c>
      <c r="C89" s="362">
        <f>SUM(C90:C92)</f>
        <v>1033</v>
      </c>
      <c r="D89" s="362">
        <f>SUM(D90:D92)</f>
        <v>353065</v>
      </c>
      <c r="E89" s="362">
        <f>SUM(E90:E92)</f>
        <v>1575770</v>
      </c>
      <c r="F89" s="363">
        <f>SUM(F90:F92)</f>
        <v>2795648</v>
      </c>
    </row>
    <row r="90" spans="1:6" s="11" customFormat="1" ht="21" customHeight="1">
      <c r="A90" s="97" t="s">
        <v>311</v>
      </c>
      <c r="B90" s="102">
        <v>17</v>
      </c>
      <c r="C90" s="104">
        <v>556</v>
      </c>
      <c r="D90" s="104">
        <v>202134</v>
      </c>
      <c r="E90" s="104">
        <v>967330</v>
      </c>
      <c r="F90" s="126">
        <v>1688477</v>
      </c>
    </row>
    <row r="91" spans="1:6" s="11" customFormat="1" ht="21" customHeight="1">
      <c r="A91" s="97" t="s">
        <v>312</v>
      </c>
      <c r="B91" s="102">
        <v>9</v>
      </c>
      <c r="C91" s="104">
        <v>204</v>
      </c>
      <c r="D91" s="104">
        <v>70633</v>
      </c>
      <c r="E91" s="104">
        <v>202750</v>
      </c>
      <c r="F91" s="126">
        <v>323756</v>
      </c>
    </row>
    <row r="92" spans="1:6" s="11" customFormat="1" ht="21" customHeight="1">
      <c r="A92" s="281" t="s">
        <v>313</v>
      </c>
      <c r="B92" s="282">
        <v>3</v>
      </c>
      <c r="C92" s="283">
        <v>273</v>
      </c>
      <c r="D92" s="283">
        <v>80298</v>
      </c>
      <c r="E92" s="283">
        <v>405690</v>
      </c>
      <c r="F92" s="286">
        <v>783415</v>
      </c>
    </row>
    <row r="93" spans="1:6" s="11" customFormat="1" ht="21" customHeight="1">
      <c r="A93" s="288" t="s">
        <v>314</v>
      </c>
      <c r="B93" s="294">
        <v>1</v>
      </c>
      <c r="C93" s="295">
        <v>10</v>
      </c>
      <c r="D93" s="292" t="s">
        <v>434</v>
      </c>
      <c r="E93" s="292" t="s">
        <v>434</v>
      </c>
      <c r="F93" s="293" t="s">
        <v>434</v>
      </c>
    </row>
    <row r="94" spans="1:6" s="11" customFormat="1" ht="21" customHeight="1" thickBot="1">
      <c r="A94" s="367" t="s">
        <v>315</v>
      </c>
      <c r="B94" s="368">
        <v>7</v>
      </c>
      <c r="C94" s="369">
        <v>66</v>
      </c>
      <c r="D94" s="369">
        <v>24649</v>
      </c>
      <c r="E94" s="369">
        <v>58495</v>
      </c>
      <c r="F94" s="370">
        <v>70411</v>
      </c>
    </row>
    <row r="95" spans="1:6" ht="13.5">
      <c r="A95" s="5"/>
      <c r="B95" s="5"/>
      <c r="C95" s="5"/>
      <c r="D95" s="5"/>
      <c r="E95" s="5"/>
      <c r="F95" s="5"/>
    </row>
    <row r="96" spans="1:6" ht="13.5">
      <c r="A96" s="133"/>
      <c r="B96" s="699"/>
      <c r="C96" s="699"/>
      <c r="D96" s="699"/>
      <c r="E96" s="699"/>
      <c r="F96" s="699"/>
    </row>
    <row r="97" spans="1:6" ht="12" customHeight="1">
      <c r="A97" s="5"/>
      <c r="B97" s="5"/>
      <c r="C97" s="5"/>
      <c r="D97" s="5"/>
      <c r="E97" s="5"/>
      <c r="F97" s="5"/>
    </row>
    <row r="98" spans="1:6" ht="13.5">
      <c r="A98" s="1013"/>
      <c r="B98" s="1013"/>
      <c r="C98" s="1013"/>
      <c r="D98" s="1013"/>
      <c r="E98" s="1013"/>
      <c r="F98" s="1013"/>
    </row>
    <row r="99" spans="1:6" ht="13.5">
      <c r="A99" s="5"/>
      <c r="B99" s="5"/>
      <c r="C99" s="5"/>
      <c r="D99" s="5"/>
      <c r="E99" s="5"/>
      <c r="F99" s="5"/>
    </row>
    <row r="100" spans="1:6" ht="13.5">
      <c r="A100" s="5"/>
      <c r="B100" s="5"/>
      <c r="C100" s="5"/>
      <c r="D100" s="5"/>
      <c r="E100" s="5"/>
      <c r="F100" s="5"/>
    </row>
    <row r="101" spans="1:6" ht="13.5">
      <c r="A101" s="5"/>
      <c r="B101" s="5"/>
      <c r="C101" s="5"/>
      <c r="D101" s="5"/>
      <c r="E101" s="5"/>
      <c r="F101" s="5"/>
    </row>
    <row r="102" spans="1:6" ht="13.5">
      <c r="A102" s="5"/>
      <c r="B102" s="5"/>
      <c r="C102" s="5"/>
      <c r="D102" s="5"/>
      <c r="E102" s="5"/>
      <c r="F102" s="5"/>
    </row>
    <row r="103" spans="1:6" ht="13.5">
      <c r="A103" s="5"/>
      <c r="B103" s="5"/>
      <c r="C103" s="5"/>
      <c r="D103" s="5"/>
      <c r="E103" s="5"/>
      <c r="F103" s="5"/>
    </row>
    <row r="104" spans="1:6" ht="13.5">
      <c r="A104" s="5"/>
      <c r="B104" s="5"/>
      <c r="C104" s="5"/>
      <c r="D104" s="5"/>
      <c r="E104" s="5"/>
      <c r="F104" s="5"/>
    </row>
    <row r="105" spans="1:6" ht="13.5">
      <c r="A105" s="5"/>
      <c r="B105" s="5"/>
      <c r="C105" s="5"/>
      <c r="D105" s="5"/>
      <c r="E105" s="5"/>
      <c r="F105" s="5"/>
    </row>
    <row r="106" spans="1:6" ht="13.5">
      <c r="A106" s="5"/>
      <c r="B106" s="5"/>
      <c r="C106" s="5"/>
      <c r="D106" s="5"/>
      <c r="E106" s="5"/>
      <c r="F106" s="5"/>
    </row>
    <row r="107" spans="1:6" ht="13.5">
      <c r="A107" s="5"/>
      <c r="B107" s="5"/>
      <c r="C107" s="5"/>
      <c r="D107" s="5"/>
      <c r="E107" s="5"/>
      <c r="F107" s="5"/>
    </row>
    <row r="108" spans="1:6" ht="13.5">
      <c r="A108" s="5"/>
      <c r="B108" s="5"/>
      <c r="C108" s="5"/>
      <c r="D108" s="5"/>
      <c r="E108" s="5"/>
      <c r="F108" s="5"/>
    </row>
    <row r="109" spans="1:6" ht="13.5">
      <c r="A109" s="5"/>
      <c r="B109" s="5"/>
      <c r="C109" s="5"/>
      <c r="D109" s="5"/>
      <c r="E109" s="5"/>
      <c r="F109" s="5"/>
    </row>
    <row r="110" spans="1:6" ht="13.5">
      <c r="A110" s="5"/>
      <c r="B110" s="5"/>
      <c r="C110" s="5"/>
      <c r="D110" s="5"/>
      <c r="E110" s="5"/>
      <c r="F110" s="5"/>
    </row>
    <row r="111" spans="1:6" ht="13.5">
      <c r="A111" s="5"/>
      <c r="B111" s="5"/>
      <c r="C111" s="5"/>
      <c r="D111" s="5"/>
      <c r="E111" s="5"/>
      <c r="F111" s="5"/>
    </row>
    <row r="112" spans="1:6" ht="13.5">
      <c r="A112" s="5"/>
      <c r="B112" s="5"/>
      <c r="C112" s="5"/>
      <c r="D112" s="5"/>
      <c r="E112" s="5"/>
      <c r="F112" s="5"/>
    </row>
    <row r="113" spans="1:6" ht="13.5">
      <c r="A113" s="5"/>
      <c r="B113" s="5"/>
      <c r="C113" s="5"/>
      <c r="D113" s="5"/>
      <c r="E113" s="5"/>
      <c r="F113" s="5"/>
    </row>
    <row r="114" spans="1:6" ht="13.5">
      <c r="A114" s="5"/>
      <c r="B114" s="5"/>
      <c r="C114" s="5"/>
      <c r="D114" s="5"/>
      <c r="E114" s="5"/>
      <c r="F114" s="5"/>
    </row>
    <row r="115" spans="1:6" ht="13.5">
      <c r="A115" s="5"/>
      <c r="B115" s="5"/>
      <c r="C115" s="5"/>
      <c r="D115" s="5"/>
      <c r="E115" s="5"/>
      <c r="F115" s="5"/>
    </row>
    <row r="116" spans="1:6" ht="13.5">
      <c r="A116" s="5"/>
      <c r="B116" s="5"/>
      <c r="C116" s="5"/>
      <c r="D116" s="5"/>
      <c r="E116" s="5"/>
      <c r="F116" s="5"/>
    </row>
    <row r="117" spans="1:6" ht="13.5">
      <c r="A117" s="5"/>
      <c r="B117" s="5"/>
      <c r="C117" s="5"/>
      <c r="D117" s="5"/>
      <c r="E117" s="5"/>
      <c r="F117" s="5"/>
    </row>
    <row r="118" spans="1:6" ht="13.5">
      <c r="A118" s="5"/>
      <c r="B118" s="5"/>
      <c r="C118" s="5"/>
      <c r="D118" s="5"/>
      <c r="E118" s="5"/>
      <c r="F118" s="5"/>
    </row>
    <row r="119" spans="1:6" ht="13.5">
      <c r="A119" s="5"/>
      <c r="B119" s="5"/>
      <c r="C119" s="5"/>
      <c r="D119" s="5"/>
      <c r="E119" s="5"/>
      <c r="F119" s="5"/>
    </row>
    <row r="120" spans="1:6" ht="13.5">
      <c r="A120" s="5"/>
      <c r="B120" s="5"/>
      <c r="C120" s="5"/>
      <c r="D120" s="5"/>
      <c r="E120" s="5"/>
      <c r="F120" s="5"/>
    </row>
    <row r="121" spans="1:6" ht="13.5">
      <c r="A121" s="5"/>
      <c r="B121" s="5"/>
      <c r="C121" s="5"/>
      <c r="D121" s="5"/>
      <c r="E121" s="5"/>
      <c r="F121" s="5"/>
    </row>
    <row r="122" spans="1:6" ht="13.5">
      <c r="A122" s="5"/>
      <c r="B122" s="5"/>
      <c r="C122" s="5"/>
      <c r="D122" s="5"/>
      <c r="E122" s="5"/>
      <c r="F122" s="5"/>
    </row>
    <row r="123" spans="1:6" ht="13.5">
      <c r="A123" s="5"/>
      <c r="B123" s="5"/>
      <c r="C123" s="5"/>
      <c r="D123" s="5"/>
      <c r="E123" s="5"/>
      <c r="F123" s="5"/>
    </row>
    <row r="124" spans="1:6" ht="13.5">
      <c r="A124" s="5"/>
      <c r="B124" s="5"/>
      <c r="C124" s="5"/>
      <c r="D124" s="5"/>
      <c r="E124" s="5"/>
      <c r="F124" s="5"/>
    </row>
    <row r="125" spans="1:6" ht="13.5">
      <c r="A125" s="5"/>
      <c r="B125" s="5"/>
      <c r="C125" s="5"/>
      <c r="D125" s="5"/>
      <c r="E125" s="5"/>
      <c r="F125" s="5"/>
    </row>
    <row r="126" spans="1:6" ht="13.5">
      <c r="A126" s="5"/>
      <c r="B126" s="5"/>
      <c r="C126" s="5"/>
      <c r="D126" s="5"/>
      <c r="E126" s="5"/>
      <c r="F126" s="5"/>
    </row>
    <row r="127" spans="1:6" ht="13.5">
      <c r="A127" s="5"/>
      <c r="B127" s="5"/>
      <c r="C127" s="5"/>
      <c r="D127" s="5"/>
      <c r="E127" s="5"/>
      <c r="F127" s="5"/>
    </row>
    <row r="128" spans="1:6" ht="13.5">
      <c r="A128" s="5"/>
      <c r="B128" s="5"/>
      <c r="C128" s="5"/>
      <c r="D128" s="5"/>
      <c r="E128" s="5"/>
      <c r="F128" s="5"/>
    </row>
    <row r="129" spans="1:6" ht="13.5">
      <c r="A129" s="5"/>
      <c r="B129" s="5"/>
      <c r="C129" s="5"/>
      <c r="D129" s="5"/>
      <c r="E129" s="5"/>
      <c r="F129" s="5"/>
    </row>
    <row r="130" spans="1:6" ht="13.5">
      <c r="A130" s="5"/>
      <c r="B130" s="5"/>
      <c r="C130" s="5"/>
      <c r="D130" s="5"/>
      <c r="E130" s="5"/>
      <c r="F130" s="5"/>
    </row>
    <row r="131" spans="1:6" ht="13.5">
      <c r="A131" s="5"/>
      <c r="B131" s="5"/>
      <c r="C131" s="5"/>
      <c r="D131" s="5"/>
      <c r="E131" s="5"/>
      <c r="F131" s="5"/>
    </row>
    <row r="132" spans="1:6" ht="13.5">
      <c r="A132" s="5"/>
      <c r="B132" s="5"/>
      <c r="C132" s="5"/>
      <c r="D132" s="5"/>
      <c r="E132" s="5"/>
      <c r="F132" s="5"/>
    </row>
    <row r="133" spans="1:6" ht="13.5">
      <c r="A133" s="5"/>
      <c r="B133" s="5"/>
      <c r="C133" s="5"/>
      <c r="D133" s="5"/>
      <c r="E133" s="5"/>
      <c r="F133" s="5"/>
    </row>
    <row r="134" spans="1:6" ht="13.5">
      <c r="A134" s="5"/>
      <c r="B134" s="5"/>
      <c r="C134" s="5"/>
      <c r="D134" s="5"/>
      <c r="E134" s="5"/>
      <c r="F134" s="5"/>
    </row>
    <row r="135" spans="1:6" ht="13.5">
      <c r="A135" s="5"/>
      <c r="B135" s="5"/>
      <c r="C135" s="5"/>
      <c r="D135" s="5"/>
      <c r="E135" s="5"/>
      <c r="F135" s="5"/>
    </row>
    <row r="136" spans="1:6" ht="13.5">
      <c r="A136" s="5"/>
      <c r="B136" s="5"/>
      <c r="C136" s="5"/>
      <c r="D136" s="5"/>
      <c r="E136" s="5"/>
      <c r="F136" s="5"/>
    </row>
    <row r="137" spans="1:6" ht="13.5">
      <c r="A137" s="5"/>
      <c r="B137" s="5"/>
      <c r="C137" s="5"/>
      <c r="D137" s="5"/>
      <c r="E137" s="5"/>
      <c r="F137" s="5"/>
    </row>
    <row r="138" spans="1:6" ht="13.5">
      <c r="A138" s="5"/>
      <c r="B138" s="5"/>
      <c r="C138" s="5"/>
      <c r="D138" s="5"/>
      <c r="E138" s="5"/>
      <c r="F138" s="5"/>
    </row>
    <row r="139" spans="1:6" ht="13.5">
      <c r="A139" s="5"/>
      <c r="B139" s="5"/>
      <c r="C139" s="5"/>
      <c r="D139" s="5"/>
      <c r="E139" s="5"/>
      <c r="F139" s="5"/>
    </row>
    <row r="140" spans="1:6" ht="13.5">
      <c r="A140" s="5"/>
      <c r="B140" s="5"/>
      <c r="C140" s="5"/>
      <c r="D140" s="5"/>
      <c r="E140" s="5"/>
      <c r="F140" s="5"/>
    </row>
    <row r="141" spans="1:6" ht="13.5">
      <c r="A141" s="5"/>
      <c r="B141" s="5"/>
      <c r="C141" s="5"/>
      <c r="D141" s="5"/>
      <c r="E141" s="5"/>
      <c r="F141" s="5"/>
    </row>
    <row r="142" spans="1:6" ht="13.5">
      <c r="A142" s="5"/>
      <c r="B142" s="5"/>
      <c r="C142" s="5"/>
      <c r="D142" s="5"/>
      <c r="E142" s="5"/>
      <c r="F142" s="5"/>
    </row>
    <row r="143" spans="1:6" ht="13.5">
      <c r="A143" s="5"/>
      <c r="B143" s="5"/>
      <c r="C143" s="5"/>
      <c r="D143" s="5"/>
      <c r="E143" s="5"/>
      <c r="F143" s="5"/>
    </row>
    <row r="144" spans="1:6" ht="13.5">
      <c r="A144" s="5"/>
      <c r="B144" s="5"/>
      <c r="C144" s="5"/>
      <c r="D144" s="5"/>
      <c r="E144" s="5"/>
      <c r="F144" s="5"/>
    </row>
    <row r="145" spans="1:6" ht="13.5">
      <c r="A145" s="5"/>
      <c r="B145" s="5"/>
      <c r="C145" s="5"/>
      <c r="D145" s="5"/>
      <c r="E145" s="5"/>
      <c r="F145" s="5"/>
    </row>
    <row r="146" spans="1:6" ht="13.5">
      <c r="A146" s="5"/>
      <c r="B146" s="5"/>
      <c r="C146" s="5"/>
      <c r="D146" s="5"/>
      <c r="E146" s="5"/>
      <c r="F146" s="5"/>
    </row>
    <row r="147" spans="1:6" ht="13.5">
      <c r="A147" s="5"/>
      <c r="B147" s="5"/>
      <c r="C147" s="5"/>
      <c r="D147" s="5"/>
      <c r="E147" s="5"/>
      <c r="F147" s="5"/>
    </row>
    <row r="148" spans="1:6" ht="13.5">
      <c r="A148" s="5"/>
      <c r="B148" s="5"/>
      <c r="C148" s="5"/>
      <c r="D148" s="5"/>
      <c r="E148" s="5"/>
      <c r="F148" s="5"/>
    </row>
    <row r="149" spans="1:6" ht="13.5">
      <c r="A149" s="5"/>
      <c r="B149" s="5"/>
      <c r="C149" s="5"/>
      <c r="D149" s="5"/>
      <c r="E149" s="5"/>
      <c r="F149" s="5"/>
    </row>
    <row r="150" spans="1:6" ht="13.5">
      <c r="A150" s="5"/>
      <c r="B150" s="5"/>
      <c r="C150" s="5"/>
      <c r="D150" s="5"/>
      <c r="E150" s="5"/>
      <c r="F150" s="5"/>
    </row>
    <row r="151" spans="1:6" ht="13.5">
      <c r="A151" s="5"/>
      <c r="B151" s="5"/>
      <c r="C151" s="5"/>
      <c r="D151" s="5"/>
      <c r="E151" s="5"/>
      <c r="F151" s="5"/>
    </row>
    <row r="152" spans="1:6" ht="13.5">
      <c r="A152" s="5"/>
      <c r="B152" s="5"/>
      <c r="C152" s="5"/>
      <c r="D152" s="5"/>
      <c r="E152" s="5"/>
      <c r="F152" s="5"/>
    </row>
    <row r="153" spans="1:6" ht="13.5">
      <c r="A153" s="5"/>
      <c r="B153" s="5"/>
      <c r="C153" s="5"/>
      <c r="D153" s="5"/>
      <c r="E153" s="5"/>
      <c r="F153" s="5"/>
    </row>
    <row r="154" spans="1:6" ht="13.5">
      <c r="A154" s="5"/>
      <c r="B154" s="5"/>
      <c r="C154" s="5"/>
      <c r="D154" s="5"/>
      <c r="E154" s="5"/>
      <c r="F154" s="5"/>
    </row>
    <row r="155" spans="1:6" ht="13.5">
      <c r="A155" s="5"/>
      <c r="B155" s="5"/>
      <c r="C155" s="5"/>
      <c r="D155" s="5"/>
      <c r="E155" s="5"/>
      <c r="F155" s="5"/>
    </row>
    <row r="156" spans="1:6" ht="13.5">
      <c r="A156" s="5"/>
      <c r="B156" s="5"/>
      <c r="C156" s="5"/>
      <c r="D156" s="5"/>
      <c r="E156" s="5"/>
      <c r="F156" s="5"/>
    </row>
    <row r="157" spans="1:6" ht="13.5">
      <c r="A157" s="5"/>
      <c r="B157" s="5"/>
      <c r="C157" s="5"/>
      <c r="D157" s="5"/>
      <c r="E157" s="5"/>
      <c r="F157" s="5"/>
    </row>
    <row r="158" spans="1:6" ht="13.5">
      <c r="A158" s="5"/>
      <c r="B158" s="5"/>
      <c r="C158" s="5"/>
      <c r="D158" s="5"/>
      <c r="E158" s="5"/>
      <c r="F158" s="5"/>
    </row>
    <row r="159" spans="1:6" ht="13.5">
      <c r="A159" s="5"/>
      <c r="B159" s="5"/>
      <c r="C159" s="5"/>
      <c r="D159" s="5"/>
      <c r="E159" s="5"/>
      <c r="F159" s="5"/>
    </row>
    <row r="160" spans="1:6" ht="13.5">
      <c r="A160" s="5"/>
      <c r="B160" s="5"/>
      <c r="C160" s="5"/>
      <c r="D160" s="5"/>
      <c r="E160" s="5"/>
      <c r="F160" s="5"/>
    </row>
    <row r="161" spans="1:6" ht="13.5">
      <c r="A161" s="5"/>
      <c r="B161" s="5"/>
      <c r="C161" s="5"/>
      <c r="D161" s="5"/>
      <c r="E161" s="5"/>
      <c r="F161" s="5"/>
    </row>
    <row r="162" spans="1:6" ht="13.5">
      <c r="A162" s="5"/>
      <c r="B162" s="5"/>
      <c r="C162" s="5"/>
      <c r="D162" s="5"/>
      <c r="E162" s="5"/>
      <c r="F162" s="5"/>
    </row>
    <row r="163" spans="1:6" ht="13.5">
      <c r="A163" s="5"/>
      <c r="B163" s="5"/>
      <c r="C163" s="5"/>
      <c r="D163" s="5"/>
      <c r="E163" s="5"/>
      <c r="F163" s="5"/>
    </row>
    <row r="164" spans="1:6" ht="13.5">
      <c r="A164" s="5"/>
      <c r="B164" s="5"/>
      <c r="C164" s="5"/>
      <c r="D164" s="5"/>
      <c r="E164" s="5"/>
      <c r="F164" s="5"/>
    </row>
    <row r="165" spans="1:6" ht="13.5">
      <c r="A165" s="5"/>
      <c r="B165" s="5"/>
      <c r="C165" s="5"/>
      <c r="D165" s="5"/>
      <c r="E165" s="5"/>
      <c r="F165" s="5"/>
    </row>
    <row r="166" spans="1:6" ht="13.5">
      <c r="A166" s="5"/>
      <c r="B166" s="5"/>
      <c r="C166" s="5"/>
      <c r="D166" s="5"/>
      <c r="E166" s="5"/>
      <c r="F166" s="5"/>
    </row>
    <row r="167" spans="1:6" ht="13.5">
      <c r="A167" s="5"/>
      <c r="B167" s="5"/>
      <c r="C167" s="5"/>
      <c r="D167" s="5"/>
      <c r="E167" s="5"/>
      <c r="F167" s="5"/>
    </row>
    <row r="168" spans="1:6" ht="13.5">
      <c r="A168" s="5"/>
      <c r="B168" s="5"/>
      <c r="C168" s="5"/>
      <c r="D168" s="5"/>
      <c r="E168" s="5"/>
      <c r="F168" s="5"/>
    </row>
    <row r="169" spans="1:6" ht="13.5">
      <c r="A169" s="5"/>
      <c r="B169" s="5"/>
      <c r="C169" s="5"/>
      <c r="D169" s="5"/>
      <c r="E169" s="5"/>
      <c r="F169" s="5"/>
    </row>
    <row r="170" spans="1:6" ht="13.5">
      <c r="A170" s="5"/>
      <c r="B170" s="5"/>
      <c r="C170" s="5"/>
      <c r="D170" s="5"/>
      <c r="E170" s="5"/>
      <c r="F170" s="5"/>
    </row>
    <row r="171" spans="1:6" ht="13.5">
      <c r="A171" s="5"/>
      <c r="B171" s="5"/>
      <c r="C171" s="5"/>
      <c r="D171" s="5"/>
      <c r="E171" s="5"/>
      <c r="F171" s="5"/>
    </row>
    <row r="172" spans="1:6" ht="13.5">
      <c r="A172" s="5"/>
      <c r="B172" s="5"/>
      <c r="C172" s="5"/>
      <c r="D172" s="5"/>
      <c r="E172" s="5"/>
      <c r="F172" s="5"/>
    </row>
    <row r="173" spans="1:6" ht="13.5">
      <c r="A173" s="5"/>
      <c r="B173" s="5"/>
      <c r="C173" s="5"/>
      <c r="D173" s="5"/>
      <c r="E173" s="5"/>
      <c r="F173" s="5"/>
    </row>
    <row r="174" spans="1:6" ht="13.5">
      <c r="A174" s="5"/>
      <c r="B174" s="5"/>
      <c r="C174" s="5"/>
      <c r="D174" s="5"/>
      <c r="E174" s="5"/>
      <c r="F174" s="5"/>
    </row>
    <row r="175" spans="1:6" ht="13.5">
      <c r="A175" s="5"/>
      <c r="B175" s="5"/>
      <c r="C175" s="5"/>
      <c r="D175" s="5"/>
      <c r="E175" s="5"/>
      <c r="F175" s="5"/>
    </row>
    <row r="176" spans="1:6" ht="13.5">
      <c r="A176" s="5"/>
      <c r="B176" s="5"/>
      <c r="C176" s="5"/>
      <c r="D176" s="5"/>
      <c r="E176" s="5"/>
      <c r="F176" s="5"/>
    </row>
    <row r="177" spans="1:6" ht="13.5">
      <c r="A177" s="5"/>
      <c r="B177" s="5"/>
      <c r="C177" s="5"/>
      <c r="D177" s="5"/>
      <c r="E177" s="5"/>
      <c r="F177" s="5"/>
    </row>
    <row r="178" spans="1:6" ht="13.5">
      <c r="A178" s="5"/>
      <c r="B178" s="5"/>
      <c r="C178" s="5"/>
      <c r="D178" s="5"/>
      <c r="E178" s="5"/>
      <c r="F178" s="5"/>
    </row>
    <row r="179" spans="1:6" ht="13.5">
      <c r="A179" s="5"/>
      <c r="B179" s="5"/>
      <c r="C179" s="5"/>
      <c r="D179" s="5"/>
      <c r="E179" s="5"/>
      <c r="F179" s="5"/>
    </row>
    <row r="180" spans="1:6" ht="13.5">
      <c r="A180" s="5"/>
      <c r="B180" s="5"/>
      <c r="C180" s="5"/>
      <c r="D180" s="5"/>
      <c r="E180" s="5"/>
      <c r="F180" s="5"/>
    </row>
    <row r="181" spans="1:6" ht="13.5">
      <c r="A181" s="5"/>
      <c r="B181" s="5"/>
      <c r="C181" s="5"/>
      <c r="D181" s="5"/>
      <c r="E181" s="5"/>
      <c r="F181" s="5"/>
    </row>
    <row r="182" spans="1:6" ht="13.5">
      <c r="A182" s="5"/>
      <c r="B182" s="5"/>
      <c r="C182" s="5"/>
      <c r="D182" s="5"/>
      <c r="E182" s="5"/>
      <c r="F182" s="5"/>
    </row>
    <row r="183" spans="1:6" ht="13.5">
      <c r="A183" s="5"/>
      <c r="B183" s="5"/>
      <c r="C183" s="5"/>
      <c r="D183" s="5"/>
      <c r="E183" s="5"/>
      <c r="F183" s="5"/>
    </row>
    <row r="184" spans="1:6" ht="13.5">
      <c r="A184" s="5"/>
      <c r="B184" s="5"/>
      <c r="C184" s="5"/>
      <c r="D184" s="5"/>
      <c r="E184" s="5"/>
      <c r="F184" s="5"/>
    </row>
    <row r="185" spans="1:6" ht="13.5">
      <c r="A185" s="5"/>
      <c r="B185" s="5"/>
      <c r="C185" s="5"/>
      <c r="D185" s="5"/>
      <c r="E185" s="5"/>
      <c r="F185" s="5"/>
    </row>
    <row r="186" spans="1:6" ht="13.5">
      <c r="A186" s="5"/>
      <c r="B186" s="5"/>
      <c r="C186" s="5"/>
      <c r="D186" s="5"/>
      <c r="E186" s="5"/>
      <c r="F186" s="5"/>
    </row>
    <row r="187" spans="1:6" ht="13.5">
      <c r="A187" s="5"/>
      <c r="B187" s="5"/>
      <c r="C187" s="5"/>
      <c r="D187" s="5"/>
      <c r="E187" s="5"/>
      <c r="F187" s="5"/>
    </row>
    <row r="188" spans="1:6" ht="13.5">
      <c r="A188" s="5"/>
      <c r="B188" s="5"/>
      <c r="C188" s="5"/>
      <c r="D188" s="5"/>
      <c r="E188" s="5"/>
      <c r="F188" s="5"/>
    </row>
    <row r="189" spans="1:6" ht="13.5">
      <c r="A189" s="5"/>
      <c r="B189" s="5"/>
      <c r="C189" s="5"/>
      <c r="D189" s="5"/>
      <c r="E189" s="5"/>
      <c r="F189" s="5"/>
    </row>
    <row r="190" spans="1:6" ht="13.5">
      <c r="A190" s="5"/>
      <c r="B190" s="5"/>
      <c r="C190" s="5"/>
      <c r="D190" s="5"/>
      <c r="E190" s="5"/>
      <c r="F190" s="5"/>
    </row>
    <row r="191" spans="1:6" ht="13.5">
      <c r="A191" s="5"/>
      <c r="B191" s="5"/>
      <c r="C191" s="5"/>
      <c r="D191" s="5"/>
      <c r="E191" s="5"/>
      <c r="F191" s="5"/>
    </row>
    <row r="192" spans="1:6" ht="13.5">
      <c r="A192" s="5"/>
      <c r="B192" s="5"/>
      <c r="C192" s="5"/>
      <c r="D192" s="5"/>
      <c r="E192" s="5"/>
      <c r="F192" s="5"/>
    </row>
    <row r="193" spans="1:6" ht="13.5">
      <c r="A193" s="5"/>
      <c r="B193" s="5"/>
      <c r="C193" s="5"/>
      <c r="D193" s="5"/>
      <c r="E193" s="5"/>
      <c r="F193" s="5"/>
    </row>
    <row r="194" spans="1:6" ht="13.5">
      <c r="A194" s="5"/>
      <c r="B194" s="5"/>
      <c r="C194" s="5"/>
      <c r="D194" s="5"/>
      <c r="E194" s="5"/>
      <c r="F194" s="5"/>
    </row>
    <row r="195" spans="1:6" ht="13.5">
      <c r="A195" s="5"/>
      <c r="B195" s="5"/>
      <c r="C195" s="5"/>
      <c r="D195" s="5"/>
      <c r="E195" s="5"/>
      <c r="F195" s="5"/>
    </row>
    <row r="196" spans="1:6" ht="13.5">
      <c r="A196" s="5"/>
      <c r="B196" s="5"/>
      <c r="C196" s="5"/>
      <c r="D196" s="5"/>
      <c r="E196" s="5"/>
      <c r="F196" s="5"/>
    </row>
    <row r="197" spans="1:6" ht="13.5">
      <c r="A197" s="5"/>
      <c r="B197" s="5"/>
      <c r="C197" s="5"/>
      <c r="D197" s="5"/>
      <c r="E197" s="5"/>
      <c r="F197" s="5"/>
    </row>
    <row r="198" spans="1:6" ht="13.5">
      <c r="A198" s="5"/>
      <c r="B198" s="5"/>
      <c r="C198" s="5"/>
      <c r="D198" s="5"/>
      <c r="E198" s="5"/>
      <c r="F198" s="5"/>
    </row>
    <row r="199" spans="1:6" ht="13.5">
      <c r="A199" s="5"/>
      <c r="B199" s="5"/>
      <c r="C199" s="5"/>
      <c r="D199" s="5"/>
      <c r="E199" s="5"/>
      <c r="F199" s="5"/>
    </row>
    <row r="200" spans="1:6" ht="13.5">
      <c r="A200" s="5"/>
      <c r="B200" s="5"/>
      <c r="C200" s="5"/>
      <c r="D200" s="5"/>
      <c r="E200" s="5"/>
      <c r="F200" s="5"/>
    </row>
    <row r="201" spans="1:6" ht="13.5">
      <c r="A201" s="5"/>
      <c r="B201" s="5"/>
      <c r="C201" s="5"/>
      <c r="D201" s="5"/>
      <c r="E201" s="5"/>
      <c r="F201" s="5"/>
    </row>
    <row r="202" spans="1:6" ht="13.5">
      <c r="A202" s="5"/>
      <c r="B202" s="5"/>
      <c r="C202" s="5"/>
      <c r="D202" s="5"/>
      <c r="E202" s="5"/>
      <c r="F202" s="5"/>
    </row>
    <row r="203" spans="1:6" ht="13.5">
      <c r="A203" s="5"/>
      <c r="B203" s="5"/>
      <c r="C203" s="5"/>
      <c r="D203" s="5"/>
      <c r="E203" s="5"/>
      <c r="F203" s="5"/>
    </row>
    <row r="204" spans="1:6" ht="13.5">
      <c r="A204" s="5"/>
      <c r="B204" s="5"/>
      <c r="C204" s="5"/>
      <c r="D204" s="5"/>
      <c r="E204" s="5"/>
      <c r="F204" s="5"/>
    </row>
    <row r="205" spans="1:6" ht="13.5">
      <c r="A205" s="5"/>
      <c r="B205" s="5"/>
      <c r="C205" s="5"/>
      <c r="D205" s="5"/>
      <c r="E205" s="5"/>
      <c r="F205" s="5"/>
    </row>
    <row r="206" spans="1:6" ht="13.5">
      <c r="A206" s="5"/>
      <c r="B206" s="5"/>
      <c r="C206" s="5"/>
      <c r="D206" s="5"/>
      <c r="E206" s="5"/>
      <c r="F206" s="5"/>
    </row>
    <row r="207" spans="1:6" ht="13.5">
      <c r="A207" s="5"/>
      <c r="B207" s="5"/>
      <c r="C207" s="5"/>
      <c r="D207" s="5"/>
      <c r="E207" s="5"/>
      <c r="F207" s="5"/>
    </row>
    <row r="208" spans="1:6" ht="13.5">
      <c r="A208" s="5"/>
      <c r="B208" s="5"/>
      <c r="C208" s="5"/>
      <c r="D208" s="5"/>
      <c r="E208" s="5"/>
      <c r="F208" s="5"/>
    </row>
    <row r="209" spans="1:6" ht="13.5">
      <c r="A209" s="5"/>
      <c r="B209" s="5"/>
      <c r="C209" s="5"/>
      <c r="D209" s="5"/>
      <c r="E209" s="5"/>
      <c r="F209" s="5"/>
    </row>
    <row r="210" spans="1:6" ht="13.5">
      <c r="A210" s="5"/>
      <c r="B210" s="5"/>
      <c r="C210" s="5"/>
      <c r="D210" s="5"/>
      <c r="E210" s="5"/>
      <c r="F210" s="5"/>
    </row>
    <row r="211" spans="1:6" ht="13.5">
      <c r="A211" s="5"/>
      <c r="B211" s="5"/>
      <c r="C211" s="5"/>
      <c r="D211" s="5"/>
      <c r="E211" s="5"/>
      <c r="F211" s="5"/>
    </row>
    <row r="212" spans="1:6" ht="13.5">
      <c r="A212" s="5"/>
      <c r="B212" s="5"/>
      <c r="C212" s="5"/>
      <c r="D212" s="5"/>
      <c r="E212" s="5"/>
      <c r="F212" s="5"/>
    </row>
    <row r="213" spans="1:6" ht="13.5">
      <c r="A213" s="5"/>
      <c r="B213" s="5"/>
      <c r="C213" s="5"/>
      <c r="D213" s="5"/>
      <c r="E213" s="5"/>
      <c r="F213" s="5"/>
    </row>
    <row r="214" spans="1:6" ht="13.5">
      <c r="A214" s="5"/>
      <c r="B214" s="5"/>
      <c r="C214" s="5"/>
      <c r="D214" s="5"/>
      <c r="E214" s="5"/>
      <c r="F214" s="5"/>
    </row>
    <row r="215" spans="1:6" ht="13.5">
      <c r="A215" s="5"/>
      <c r="B215" s="5"/>
      <c r="C215" s="5"/>
      <c r="D215" s="5"/>
      <c r="E215" s="5"/>
      <c r="F215" s="5"/>
    </row>
    <row r="216" spans="1:6" ht="13.5">
      <c r="A216" s="5"/>
      <c r="B216" s="5"/>
      <c r="C216" s="5"/>
      <c r="D216" s="5"/>
      <c r="E216" s="5"/>
      <c r="F216" s="5"/>
    </row>
    <row r="217" spans="1:6" ht="13.5">
      <c r="A217" s="5"/>
      <c r="B217" s="5"/>
      <c r="C217" s="5"/>
      <c r="D217" s="5"/>
      <c r="E217" s="5"/>
      <c r="F217" s="5"/>
    </row>
    <row r="218" spans="1:6" ht="13.5">
      <c r="A218" s="5"/>
      <c r="B218" s="5"/>
      <c r="C218" s="5"/>
      <c r="D218" s="5"/>
      <c r="E218" s="5"/>
      <c r="F218" s="5"/>
    </row>
    <row r="219" spans="1:6" ht="13.5">
      <c r="A219" s="5"/>
      <c r="B219" s="5"/>
      <c r="C219" s="5"/>
      <c r="D219" s="5"/>
      <c r="E219" s="5"/>
      <c r="F219" s="5"/>
    </row>
    <row r="220" spans="1:6" ht="13.5">
      <c r="A220" s="5"/>
      <c r="B220" s="5"/>
      <c r="C220" s="5"/>
      <c r="D220" s="5"/>
      <c r="E220" s="5"/>
      <c r="F220" s="5"/>
    </row>
    <row r="221" spans="1:6" ht="13.5">
      <c r="A221" s="5"/>
      <c r="B221" s="5"/>
      <c r="C221" s="5"/>
      <c r="D221" s="5"/>
      <c r="E221" s="5"/>
      <c r="F221" s="5"/>
    </row>
    <row r="222" spans="1:6" ht="13.5">
      <c r="A222" s="5"/>
      <c r="B222" s="5"/>
      <c r="C222" s="5"/>
      <c r="D222" s="5"/>
      <c r="E222" s="5"/>
      <c r="F222" s="5"/>
    </row>
    <row r="223" spans="1:6" ht="13.5">
      <c r="A223" s="5"/>
      <c r="B223" s="5"/>
      <c r="C223" s="5"/>
      <c r="D223" s="5"/>
      <c r="E223" s="5"/>
      <c r="F223" s="5"/>
    </row>
    <row r="224" spans="1:6" ht="13.5">
      <c r="A224" s="5"/>
      <c r="B224" s="5"/>
      <c r="C224" s="5"/>
      <c r="D224" s="5"/>
      <c r="E224" s="5"/>
      <c r="F224" s="5"/>
    </row>
    <row r="225" spans="1:6" ht="13.5">
      <c r="A225" s="5"/>
      <c r="B225" s="5"/>
      <c r="C225" s="5"/>
      <c r="D225" s="5"/>
      <c r="E225" s="5"/>
      <c r="F225" s="5"/>
    </row>
    <row r="226" spans="1:6" ht="13.5">
      <c r="A226" s="5"/>
      <c r="B226" s="5"/>
      <c r="C226" s="5"/>
      <c r="D226" s="5"/>
      <c r="E226" s="5"/>
      <c r="F226" s="5"/>
    </row>
    <row r="227" spans="1:6" ht="13.5">
      <c r="A227" s="5"/>
      <c r="B227" s="5"/>
      <c r="C227" s="5"/>
      <c r="D227" s="5"/>
      <c r="E227" s="5"/>
      <c r="F227" s="5"/>
    </row>
    <row r="228" spans="1:6" ht="13.5">
      <c r="A228" s="5"/>
      <c r="B228" s="5"/>
      <c r="C228" s="5"/>
      <c r="D228" s="5"/>
      <c r="E228" s="5"/>
      <c r="F228" s="5"/>
    </row>
    <row r="229" spans="1:6" ht="13.5">
      <c r="A229" s="5"/>
      <c r="B229" s="5"/>
      <c r="C229" s="5"/>
      <c r="D229" s="5"/>
      <c r="E229" s="5"/>
      <c r="F229" s="5"/>
    </row>
    <row r="230" spans="1:6" ht="13.5">
      <c r="A230" s="5"/>
      <c r="B230" s="5"/>
      <c r="C230" s="5"/>
      <c r="D230" s="5"/>
      <c r="E230" s="5"/>
      <c r="F230" s="5"/>
    </row>
    <row r="231" spans="1:6" ht="13.5">
      <c r="A231" s="5"/>
      <c r="B231" s="5"/>
      <c r="C231" s="5"/>
      <c r="D231" s="5"/>
      <c r="E231" s="5"/>
      <c r="F231" s="5"/>
    </row>
    <row r="232" spans="1:6" ht="13.5">
      <c r="A232" s="5"/>
      <c r="B232" s="5"/>
      <c r="C232" s="5"/>
      <c r="D232" s="5"/>
      <c r="E232" s="5"/>
      <c r="F232" s="5"/>
    </row>
    <row r="233" spans="1:6" ht="13.5">
      <c r="A233" s="5"/>
      <c r="B233" s="5"/>
      <c r="C233" s="5"/>
      <c r="D233" s="5"/>
      <c r="E233" s="5"/>
      <c r="F233" s="5"/>
    </row>
    <row r="234" spans="1:6" ht="13.5">
      <c r="A234" s="5"/>
      <c r="B234" s="5"/>
      <c r="C234" s="5"/>
      <c r="D234" s="5"/>
      <c r="E234" s="5"/>
      <c r="F234" s="5"/>
    </row>
    <row r="235" spans="1:6" ht="13.5">
      <c r="A235" s="5"/>
      <c r="B235" s="5"/>
      <c r="C235" s="5"/>
      <c r="D235" s="5"/>
      <c r="E235" s="5"/>
      <c r="F235" s="5"/>
    </row>
    <row r="236" spans="1:6" ht="13.5">
      <c r="A236" s="5"/>
      <c r="B236" s="5"/>
      <c r="C236" s="5"/>
      <c r="D236" s="5"/>
      <c r="E236" s="5"/>
      <c r="F236" s="5"/>
    </row>
    <row r="237" spans="1:6" ht="13.5">
      <c r="A237" s="5"/>
      <c r="B237" s="5"/>
      <c r="C237" s="5"/>
      <c r="D237" s="5"/>
      <c r="E237" s="5"/>
      <c r="F237" s="5"/>
    </row>
    <row r="238" spans="1:6" ht="13.5">
      <c r="A238" s="5"/>
      <c r="B238" s="5"/>
      <c r="C238" s="5"/>
      <c r="D238" s="5"/>
      <c r="E238" s="5"/>
      <c r="F238" s="5"/>
    </row>
    <row r="239" spans="1:6" ht="13.5">
      <c r="A239" s="5"/>
      <c r="B239" s="5"/>
      <c r="C239" s="5"/>
      <c r="D239" s="5"/>
      <c r="E239" s="5"/>
      <c r="F239" s="5"/>
    </row>
    <row r="240" spans="1:6" ht="13.5">
      <c r="A240" s="5"/>
      <c r="B240" s="5"/>
      <c r="C240" s="5"/>
      <c r="D240" s="5"/>
      <c r="E240" s="5"/>
      <c r="F240" s="5"/>
    </row>
    <row r="241" spans="1:6" ht="13.5">
      <c r="A241" s="5"/>
      <c r="B241" s="5"/>
      <c r="C241" s="5"/>
      <c r="D241" s="5"/>
      <c r="E241" s="5"/>
      <c r="F241" s="5"/>
    </row>
    <row r="242" spans="1:6" ht="13.5">
      <c r="A242" s="5"/>
      <c r="B242" s="5"/>
      <c r="C242" s="5"/>
      <c r="D242" s="5"/>
      <c r="E242" s="5"/>
      <c r="F242" s="5"/>
    </row>
    <row r="243" spans="1:6" ht="13.5">
      <c r="A243" s="5"/>
      <c r="B243" s="5"/>
      <c r="C243" s="5"/>
      <c r="D243" s="5"/>
      <c r="E243" s="5"/>
      <c r="F243" s="5"/>
    </row>
    <row r="244" spans="1:6" ht="13.5">
      <c r="A244" s="5"/>
      <c r="B244" s="5"/>
      <c r="C244" s="5"/>
      <c r="D244" s="5"/>
      <c r="E244" s="5"/>
      <c r="F244" s="5"/>
    </row>
    <row r="245" spans="1:6" ht="13.5">
      <c r="A245" s="5"/>
      <c r="B245" s="5"/>
      <c r="C245" s="5"/>
      <c r="D245" s="5"/>
      <c r="E245" s="5"/>
      <c r="F245" s="5"/>
    </row>
    <row r="246" spans="1:6" ht="13.5">
      <c r="A246" s="5"/>
      <c r="B246" s="5"/>
      <c r="C246" s="5"/>
      <c r="D246" s="5"/>
      <c r="E246" s="5"/>
      <c r="F246" s="5"/>
    </row>
    <row r="247" spans="1:6" ht="13.5">
      <c r="A247" s="5"/>
      <c r="B247" s="5"/>
      <c r="C247" s="5"/>
      <c r="D247" s="5"/>
      <c r="E247" s="5"/>
      <c r="F247" s="5"/>
    </row>
    <row r="248" spans="1:6" ht="13.5">
      <c r="A248" s="5"/>
      <c r="B248" s="5"/>
      <c r="C248" s="5"/>
      <c r="D248" s="5"/>
      <c r="E248" s="5"/>
      <c r="F248" s="5"/>
    </row>
    <row r="249" spans="1:6" ht="13.5">
      <c r="A249" s="5"/>
      <c r="B249" s="5"/>
      <c r="C249" s="5"/>
      <c r="D249" s="5"/>
      <c r="E249" s="5"/>
      <c r="F249" s="5"/>
    </row>
    <row r="250" spans="1:6" ht="13.5">
      <c r="A250" s="5"/>
      <c r="B250" s="5"/>
      <c r="C250" s="5"/>
      <c r="D250" s="5"/>
      <c r="E250" s="5"/>
      <c r="F250" s="5"/>
    </row>
    <row r="251" spans="1:6" ht="13.5">
      <c r="A251" s="5"/>
      <c r="B251" s="5"/>
      <c r="C251" s="5"/>
      <c r="D251" s="5"/>
      <c r="E251" s="5"/>
      <c r="F251" s="5"/>
    </row>
    <row r="252" spans="1:6" ht="13.5">
      <c r="A252" s="5"/>
      <c r="B252" s="5"/>
      <c r="C252" s="5"/>
      <c r="D252" s="5"/>
      <c r="E252" s="5"/>
      <c r="F252" s="5"/>
    </row>
    <row r="253" spans="1:6" ht="13.5">
      <c r="A253" s="5"/>
      <c r="B253" s="5"/>
      <c r="C253" s="5"/>
      <c r="D253" s="5"/>
      <c r="E253" s="5"/>
      <c r="F253" s="5"/>
    </row>
    <row r="254" spans="1:6" ht="13.5">
      <c r="A254" s="5"/>
      <c r="B254" s="5"/>
      <c r="C254" s="5"/>
      <c r="D254" s="5"/>
      <c r="E254" s="5"/>
      <c r="F254" s="5"/>
    </row>
    <row r="255" spans="1:6" ht="13.5">
      <c r="A255" s="5"/>
      <c r="B255" s="5"/>
      <c r="C255" s="5"/>
      <c r="D255" s="5"/>
      <c r="E255" s="5"/>
      <c r="F255" s="5"/>
    </row>
    <row r="256" spans="1:6" ht="13.5">
      <c r="A256" s="5"/>
      <c r="B256" s="5"/>
      <c r="C256" s="5"/>
      <c r="D256" s="5"/>
      <c r="E256" s="5"/>
      <c r="F256" s="5"/>
    </row>
    <row r="257" spans="1:6" ht="13.5">
      <c r="A257" s="5"/>
      <c r="B257" s="5"/>
      <c r="C257" s="5"/>
      <c r="D257" s="5"/>
      <c r="E257" s="5"/>
      <c r="F257" s="5"/>
    </row>
    <row r="258" spans="1:6" ht="13.5">
      <c r="A258" s="5"/>
      <c r="B258" s="5"/>
      <c r="C258" s="5"/>
      <c r="D258" s="5"/>
      <c r="E258" s="5"/>
      <c r="F258" s="5"/>
    </row>
    <row r="259" spans="1:6" ht="13.5">
      <c r="A259" s="5"/>
      <c r="B259" s="5"/>
      <c r="C259" s="5"/>
      <c r="D259" s="5"/>
      <c r="E259" s="5"/>
      <c r="F259" s="5"/>
    </row>
    <row r="260" spans="1:6" ht="13.5">
      <c r="A260" s="5"/>
      <c r="B260" s="5"/>
      <c r="C260" s="5"/>
      <c r="D260" s="5"/>
      <c r="E260" s="5"/>
      <c r="F260" s="5"/>
    </row>
    <row r="261" spans="1:6" ht="13.5">
      <c r="A261" s="5"/>
      <c r="B261" s="5"/>
      <c r="C261" s="5"/>
      <c r="D261" s="5"/>
      <c r="E261" s="5"/>
      <c r="F261" s="5"/>
    </row>
    <row r="262" spans="1:6" ht="13.5">
      <c r="A262" s="5"/>
      <c r="B262" s="5"/>
      <c r="C262" s="5"/>
      <c r="D262" s="5"/>
      <c r="E262" s="5"/>
      <c r="F262" s="5"/>
    </row>
    <row r="263" spans="1:6" ht="13.5">
      <c r="A263" s="5"/>
      <c r="B263" s="5"/>
      <c r="C263" s="5"/>
      <c r="D263" s="5"/>
      <c r="E263" s="5"/>
      <c r="F263" s="5"/>
    </row>
    <row r="264" spans="1:6" ht="13.5">
      <c r="A264" s="5"/>
      <c r="B264" s="5"/>
      <c r="C264" s="5"/>
      <c r="D264" s="5"/>
      <c r="E264" s="5"/>
      <c r="F264" s="5"/>
    </row>
    <row r="265" spans="1:6" ht="13.5">
      <c r="A265" s="5"/>
      <c r="B265" s="5"/>
      <c r="C265" s="5"/>
      <c r="D265" s="5"/>
      <c r="E265" s="5"/>
      <c r="F265" s="5"/>
    </row>
    <row r="266" spans="1:6" ht="13.5">
      <c r="A266" s="5"/>
      <c r="B266" s="5"/>
      <c r="C266" s="5"/>
      <c r="D266" s="5"/>
      <c r="E266" s="5"/>
      <c r="F266" s="5"/>
    </row>
    <row r="267" spans="1:6" ht="13.5">
      <c r="A267" s="5"/>
      <c r="B267" s="5"/>
      <c r="C267" s="5"/>
      <c r="D267" s="5"/>
      <c r="E267" s="5"/>
      <c r="F267" s="5"/>
    </row>
    <row r="268" spans="1:6" ht="13.5">
      <c r="A268" s="5"/>
      <c r="B268" s="5"/>
      <c r="C268" s="5"/>
      <c r="D268" s="5"/>
      <c r="E268" s="5"/>
      <c r="F268" s="5"/>
    </row>
    <row r="269" spans="1:6" ht="13.5">
      <c r="A269" s="5"/>
      <c r="B269" s="5"/>
      <c r="C269" s="5"/>
      <c r="D269" s="5"/>
      <c r="E269" s="5"/>
      <c r="F269" s="5"/>
    </row>
    <row r="270" spans="1:6" ht="13.5">
      <c r="A270" s="5"/>
      <c r="B270" s="5"/>
      <c r="C270" s="5"/>
      <c r="D270" s="5"/>
      <c r="E270" s="5"/>
      <c r="F270" s="5"/>
    </row>
    <row r="271" spans="1:6" ht="13.5">
      <c r="A271" s="5"/>
      <c r="B271" s="5"/>
      <c r="C271" s="5"/>
      <c r="D271" s="5"/>
      <c r="E271" s="5"/>
      <c r="F271" s="5"/>
    </row>
    <row r="272" spans="1:6" ht="13.5">
      <c r="A272" s="5"/>
      <c r="B272" s="5"/>
      <c r="C272" s="5"/>
      <c r="D272" s="5"/>
      <c r="E272" s="5"/>
      <c r="F272" s="5"/>
    </row>
    <row r="273" spans="1:6" ht="13.5">
      <c r="A273" s="5"/>
      <c r="B273" s="5"/>
      <c r="C273" s="5"/>
      <c r="D273" s="5"/>
      <c r="E273" s="5"/>
      <c r="F273" s="5"/>
    </row>
    <row r="274" spans="1:6" ht="13.5">
      <c r="A274" s="5"/>
      <c r="B274" s="5"/>
      <c r="C274" s="5"/>
      <c r="D274" s="5"/>
      <c r="E274" s="5"/>
      <c r="F274" s="5"/>
    </row>
    <row r="275" spans="1:6" ht="13.5">
      <c r="A275" s="5"/>
      <c r="B275" s="5"/>
      <c r="C275" s="5"/>
      <c r="D275" s="5"/>
      <c r="E275" s="5"/>
      <c r="F275" s="5"/>
    </row>
    <row r="276" spans="1:6" ht="13.5">
      <c r="A276" s="5"/>
      <c r="B276" s="5"/>
      <c r="C276" s="5"/>
      <c r="D276" s="5"/>
      <c r="E276" s="5"/>
      <c r="F276" s="5"/>
    </row>
    <row r="277" spans="1:6" ht="13.5">
      <c r="A277" s="5"/>
      <c r="B277" s="5"/>
      <c r="C277" s="5"/>
      <c r="D277" s="5"/>
      <c r="E277" s="5"/>
      <c r="F277" s="5"/>
    </row>
    <row r="278" spans="1:6" ht="13.5">
      <c r="A278" s="5"/>
      <c r="B278" s="5"/>
      <c r="C278" s="5"/>
      <c r="D278" s="5"/>
      <c r="E278" s="5"/>
      <c r="F278" s="5"/>
    </row>
    <row r="279" spans="1:6" ht="13.5">
      <c r="A279" s="5"/>
      <c r="B279" s="5"/>
      <c r="C279" s="5"/>
      <c r="D279" s="5"/>
      <c r="E279" s="5"/>
      <c r="F279" s="5"/>
    </row>
    <row r="280" spans="1:6" ht="13.5">
      <c r="A280" s="5"/>
      <c r="B280" s="5"/>
      <c r="C280" s="5"/>
      <c r="D280" s="5"/>
      <c r="E280" s="5"/>
      <c r="F280" s="5"/>
    </row>
    <row r="281" spans="1:6" ht="13.5">
      <c r="A281" s="5"/>
      <c r="B281" s="5"/>
      <c r="C281" s="5"/>
      <c r="D281" s="5"/>
      <c r="E281" s="5"/>
      <c r="F281" s="5"/>
    </row>
    <row r="282" spans="1:6" ht="13.5">
      <c r="A282" s="5"/>
      <c r="B282" s="5"/>
      <c r="C282" s="5"/>
      <c r="D282" s="5"/>
      <c r="E282" s="5"/>
      <c r="F282" s="5"/>
    </row>
    <row r="283" spans="1:6" ht="13.5">
      <c r="A283" s="5"/>
      <c r="B283" s="5"/>
      <c r="C283" s="5"/>
      <c r="D283" s="5"/>
      <c r="E283" s="5"/>
      <c r="F283" s="5"/>
    </row>
    <row r="284" spans="1:6" ht="13.5">
      <c r="A284" s="5"/>
      <c r="B284" s="5"/>
      <c r="C284" s="5"/>
      <c r="D284" s="5"/>
      <c r="E284" s="5"/>
      <c r="F284" s="5"/>
    </row>
    <row r="285" spans="1:6" ht="13.5">
      <c r="A285" s="5"/>
      <c r="B285" s="5"/>
      <c r="C285" s="5"/>
      <c r="D285" s="5"/>
      <c r="E285" s="5"/>
      <c r="F285" s="5"/>
    </row>
    <row r="286" spans="1:6" ht="13.5">
      <c r="A286" s="5"/>
      <c r="B286" s="5"/>
      <c r="C286" s="5"/>
      <c r="D286" s="5"/>
      <c r="E286" s="5"/>
      <c r="F286" s="5"/>
    </row>
    <row r="287" spans="1:6" ht="13.5">
      <c r="A287" s="5"/>
      <c r="B287" s="5"/>
      <c r="C287" s="5"/>
      <c r="D287" s="5"/>
      <c r="E287" s="5"/>
      <c r="F287" s="5"/>
    </row>
    <row r="288" spans="1:6" ht="13.5">
      <c r="A288" s="5"/>
      <c r="B288" s="5"/>
      <c r="C288" s="5"/>
      <c r="D288" s="5"/>
      <c r="E288" s="5"/>
      <c r="F288" s="5"/>
    </row>
    <row r="289" spans="1:6" ht="13.5">
      <c r="A289" s="5"/>
      <c r="B289" s="5"/>
      <c r="C289" s="5"/>
      <c r="D289" s="5"/>
      <c r="E289" s="5"/>
      <c r="F289" s="5"/>
    </row>
    <row r="290" spans="1:6" ht="13.5">
      <c r="A290" s="5"/>
      <c r="B290" s="5"/>
      <c r="C290" s="5"/>
      <c r="D290" s="5"/>
      <c r="E290" s="5"/>
      <c r="F290" s="5"/>
    </row>
    <row r="291" spans="1:6" ht="13.5">
      <c r="A291" s="5"/>
      <c r="B291" s="5"/>
      <c r="C291" s="5"/>
      <c r="D291" s="5"/>
      <c r="E291" s="5"/>
      <c r="F291" s="5"/>
    </row>
    <row r="292" spans="1:6" ht="13.5">
      <c r="A292" s="5"/>
      <c r="B292" s="5"/>
      <c r="C292" s="5"/>
      <c r="D292" s="5"/>
      <c r="E292" s="5"/>
      <c r="F292" s="5"/>
    </row>
    <row r="293" spans="1:6" ht="13.5">
      <c r="A293" s="5"/>
      <c r="B293" s="5"/>
      <c r="C293" s="5"/>
      <c r="D293" s="5"/>
      <c r="E293" s="5"/>
      <c r="F293" s="5"/>
    </row>
    <row r="294" spans="1:6" ht="13.5">
      <c r="A294" s="5"/>
      <c r="B294" s="5"/>
      <c r="C294" s="5"/>
      <c r="D294" s="5"/>
      <c r="E294" s="5"/>
      <c r="F294" s="5"/>
    </row>
    <row r="295" spans="1:6" ht="13.5">
      <c r="A295" s="5"/>
      <c r="B295" s="5"/>
      <c r="C295" s="5"/>
      <c r="D295" s="5"/>
      <c r="E295" s="5"/>
      <c r="F295" s="5"/>
    </row>
    <row r="296" spans="1:6" ht="13.5">
      <c r="A296" s="5"/>
      <c r="B296" s="5"/>
      <c r="C296" s="5"/>
      <c r="D296" s="5"/>
      <c r="E296" s="5"/>
      <c r="F296" s="5"/>
    </row>
    <row r="297" spans="1:6" ht="13.5">
      <c r="A297" s="5"/>
      <c r="B297" s="5"/>
      <c r="C297" s="5"/>
      <c r="D297" s="5"/>
      <c r="E297" s="5"/>
      <c r="F297" s="5"/>
    </row>
    <row r="298" spans="1:6" ht="13.5">
      <c r="A298" s="5"/>
      <c r="B298" s="5"/>
      <c r="C298" s="5"/>
      <c r="D298" s="5"/>
      <c r="E298" s="5"/>
      <c r="F298" s="5"/>
    </row>
    <row r="299" spans="1:6" ht="13.5">
      <c r="A299" s="5"/>
      <c r="B299" s="5"/>
      <c r="C299" s="5"/>
      <c r="D299" s="5"/>
      <c r="E299" s="5"/>
      <c r="F299" s="5"/>
    </row>
    <row r="300" spans="1:6" ht="13.5">
      <c r="A300" s="5"/>
      <c r="B300" s="5"/>
      <c r="C300" s="5"/>
      <c r="D300" s="5"/>
      <c r="E300" s="5"/>
      <c r="F300" s="5"/>
    </row>
    <row r="301" spans="1:6" ht="13.5">
      <c r="A301" s="5"/>
      <c r="B301" s="5"/>
      <c r="C301" s="5"/>
      <c r="D301" s="5"/>
      <c r="E301" s="5"/>
      <c r="F301" s="5"/>
    </row>
    <row r="302" spans="1:6" ht="13.5">
      <c r="A302" s="5"/>
      <c r="B302" s="5"/>
      <c r="C302" s="5"/>
      <c r="D302" s="5"/>
      <c r="E302" s="5"/>
      <c r="F302" s="5"/>
    </row>
  </sheetData>
  <sheetProtection/>
  <autoFilter ref="A5:F94"/>
  <mergeCells count="3">
    <mergeCell ref="A98:F98"/>
    <mergeCell ref="A3:A5"/>
    <mergeCell ref="B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3" width="10.625" style="0" customWidth="1"/>
    <col min="4" max="7" width="13.125" style="0" customWidth="1"/>
  </cols>
  <sheetData>
    <row r="1" spans="1:7" ht="30" customHeight="1">
      <c r="A1" s="473" t="s">
        <v>364</v>
      </c>
      <c r="B1" s="19"/>
      <c r="C1" s="19"/>
      <c r="D1" s="19"/>
      <c r="E1" s="19"/>
      <c r="F1" s="19"/>
      <c r="G1" s="19"/>
    </row>
    <row r="2" s="93" customFormat="1" ht="14.25" customHeight="1" thickBot="1">
      <c r="B2" s="93" t="s">
        <v>463</v>
      </c>
    </row>
    <row r="3" spans="1:7" ht="18" customHeight="1">
      <c r="A3" s="1021" t="s">
        <v>257</v>
      </c>
      <c r="B3" s="1024" t="s">
        <v>49</v>
      </c>
      <c r="C3" s="1024" t="s">
        <v>106</v>
      </c>
      <c r="D3" s="1018" t="s">
        <v>211</v>
      </c>
      <c r="E3" s="1018" t="s">
        <v>212</v>
      </c>
      <c r="F3" s="1018" t="s">
        <v>213</v>
      </c>
      <c r="G3" s="118" t="s">
        <v>259</v>
      </c>
    </row>
    <row r="4" spans="1:7" ht="12" customHeight="1">
      <c r="A4" s="1022"/>
      <c r="B4" s="1025"/>
      <c r="C4" s="1025"/>
      <c r="D4" s="1019"/>
      <c r="E4" s="1019"/>
      <c r="F4" s="1019"/>
      <c r="G4" s="1020" t="s">
        <v>258</v>
      </c>
    </row>
    <row r="5" spans="1:7" ht="12" customHeight="1">
      <c r="A5" s="1022"/>
      <c r="B5" s="1025"/>
      <c r="C5" s="1025"/>
      <c r="D5" s="1019"/>
      <c r="E5" s="1019"/>
      <c r="F5" s="1019"/>
      <c r="G5" s="1020"/>
    </row>
    <row r="6" spans="1:7" ht="13.5" customHeight="1" thickBot="1">
      <c r="A6" s="1023"/>
      <c r="B6" s="349"/>
      <c r="C6" s="350" t="s">
        <v>110</v>
      </c>
      <c r="D6" s="350" t="s">
        <v>111</v>
      </c>
      <c r="E6" s="350" t="s">
        <v>111</v>
      </c>
      <c r="F6" s="350" t="s">
        <v>111</v>
      </c>
      <c r="G6" s="351" t="s">
        <v>111</v>
      </c>
    </row>
    <row r="7" spans="1:7" ht="15.75" customHeight="1" thickTop="1">
      <c r="A7" s="348" t="s">
        <v>254</v>
      </c>
      <c r="B7" s="268">
        <v>2277</v>
      </c>
      <c r="C7" s="269">
        <v>97429</v>
      </c>
      <c r="D7" s="270">
        <v>37951655</v>
      </c>
      <c r="E7" s="270">
        <v>155752021</v>
      </c>
      <c r="F7" s="269">
        <v>283228379</v>
      </c>
      <c r="G7" s="372">
        <v>107959194</v>
      </c>
    </row>
    <row r="8" spans="1:7" ht="15.75" customHeight="1">
      <c r="A8" s="100" t="s">
        <v>217</v>
      </c>
      <c r="B8" s="265">
        <v>976</v>
      </c>
      <c r="C8" s="266">
        <v>43615</v>
      </c>
      <c r="D8" s="267">
        <v>16827128</v>
      </c>
      <c r="E8" s="267">
        <v>71897887</v>
      </c>
      <c r="F8" s="266">
        <v>129955358</v>
      </c>
      <c r="G8" s="375">
        <v>50764370</v>
      </c>
    </row>
    <row r="9" spans="1:7" ht="15.75" customHeight="1">
      <c r="A9" s="99" t="s">
        <v>218</v>
      </c>
      <c r="B9" s="259">
        <v>305</v>
      </c>
      <c r="C9" s="260">
        <v>10682</v>
      </c>
      <c r="D9" s="261">
        <v>3884838</v>
      </c>
      <c r="E9" s="261">
        <v>19990252</v>
      </c>
      <c r="F9" s="260">
        <v>29428311</v>
      </c>
      <c r="G9" s="373">
        <v>8940502</v>
      </c>
    </row>
    <row r="10" spans="1:7" ht="15.75" customHeight="1">
      <c r="A10" s="99" t="s">
        <v>219</v>
      </c>
      <c r="B10" s="259">
        <v>98</v>
      </c>
      <c r="C10" s="260">
        <v>4974</v>
      </c>
      <c r="D10" s="261">
        <v>1743247</v>
      </c>
      <c r="E10" s="261">
        <v>7241317</v>
      </c>
      <c r="F10" s="260">
        <v>12430882</v>
      </c>
      <c r="G10" s="373">
        <v>4317261</v>
      </c>
    </row>
    <row r="11" spans="1:7" ht="15.75" customHeight="1">
      <c r="A11" s="99" t="s">
        <v>220</v>
      </c>
      <c r="B11" s="259">
        <v>79</v>
      </c>
      <c r="C11" s="260">
        <v>3053</v>
      </c>
      <c r="D11" s="261">
        <v>1200828</v>
      </c>
      <c r="E11" s="261">
        <v>4201496</v>
      </c>
      <c r="F11" s="260">
        <v>10595249</v>
      </c>
      <c r="G11" s="373">
        <v>5462919</v>
      </c>
    </row>
    <row r="12" spans="1:7" ht="15.75" customHeight="1">
      <c r="A12" s="99" t="s">
        <v>221</v>
      </c>
      <c r="B12" s="259">
        <v>76</v>
      </c>
      <c r="C12" s="260">
        <v>2564</v>
      </c>
      <c r="D12" s="261">
        <v>899793</v>
      </c>
      <c r="E12" s="261">
        <v>2186871</v>
      </c>
      <c r="F12" s="260">
        <v>4056467</v>
      </c>
      <c r="G12" s="373">
        <v>1601276</v>
      </c>
    </row>
    <row r="13" spans="1:7" ht="15.75" customHeight="1">
      <c r="A13" s="99" t="s">
        <v>222</v>
      </c>
      <c r="B13" s="259">
        <v>135</v>
      </c>
      <c r="C13" s="260">
        <v>7033</v>
      </c>
      <c r="D13" s="261">
        <v>3017020</v>
      </c>
      <c r="E13" s="261">
        <v>11222277</v>
      </c>
      <c r="F13" s="260">
        <v>19638460</v>
      </c>
      <c r="G13" s="373">
        <v>7046538</v>
      </c>
    </row>
    <row r="14" spans="1:7" ht="15.75" customHeight="1">
      <c r="A14" s="99" t="s">
        <v>223</v>
      </c>
      <c r="B14" s="259">
        <v>106</v>
      </c>
      <c r="C14" s="260">
        <v>8826</v>
      </c>
      <c r="D14" s="261">
        <v>3965032</v>
      </c>
      <c r="E14" s="261">
        <v>21205872</v>
      </c>
      <c r="F14" s="260">
        <v>43189417</v>
      </c>
      <c r="G14" s="373">
        <v>19251976</v>
      </c>
    </row>
    <row r="15" spans="1:7" ht="15.75" customHeight="1">
      <c r="A15" s="99" t="s">
        <v>224</v>
      </c>
      <c r="B15" s="259">
        <v>36</v>
      </c>
      <c r="C15" s="260">
        <v>1348</v>
      </c>
      <c r="D15" s="261">
        <v>473540</v>
      </c>
      <c r="E15" s="261">
        <v>1620557</v>
      </c>
      <c r="F15" s="260">
        <v>2843293</v>
      </c>
      <c r="G15" s="373">
        <v>1162124</v>
      </c>
    </row>
    <row r="16" spans="1:7" ht="15.75" customHeight="1">
      <c r="A16" s="99" t="s">
        <v>225</v>
      </c>
      <c r="B16" s="259">
        <v>23</v>
      </c>
      <c r="C16" s="260">
        <v>530</v>
      </c>
      <c r="D16" s="261">
        <v>134083</v>
      </c>
      <c r="E16" s="261">
        <v>184561</v>
      </c>
      <c r="F16" s="260">
        <v>399821</v>
      </c>
      <c r="G16" s="373">
        <v>186453</v>
      </c>
    </row>
    <row r="17" spans="1:7" ht="15.75" customHeight="1">
      <c r="A17" s="99" t="s">
        <v>226</v>
      </c>
      <c r="B17" s="259">
        <v>15</v>
      </c>
      <c r="C17" s="260">
        <v>363</v>
      </c>
      <c r="D17" s="261">
        <v>120089</v>
      </c>
      <c r="E17" s="261">
        <v>268027</v>
      </c>
      <c r="F17" s="260">
        <v>514836</v>
      </c>
      <c r="G17" s="373">
        <v>207222</v>
      </c>
    </row>
    <row r="18" spans="1:7" ht="15.75" customHeight="1">
      <c r="A18" s="99" t="s">
        <v>227</v>
      </c>
      <c r="B18" s="259">
        <v>50</v>
      </c>
      <c r="C18" s="260">
        <v>2121</v>
      </c>
      <c r="D18" s="261">
        <v>711163</v>
      </c>
      <c r="E18" s="261">
        <v>1844622</v>
      </c>
      <c r="F18" s="260">
        <v>3266544</v>
      </c>
      <c r="G18" s="373">
        <v>1246155</v>
      </c>
    </row>
    <row r="19" spans="1:7" ht="15.75" customHeight="1">
      <c r="A19" s="99" t="s">
        <v>228</v>
      </c>
      <c r="B19" s="259">
        <v>13</v>
      </c>
      <c r="C19" s="260">
        <v>202</v>
      </c>
      <c r="D19" s="261">
        <v>70921</v>
      </c>
      <c r="E19" s="261">
        <v>134286</v>
      </c>
      <c r="F19" s="260">
        <v>276158</v>
      </c>
      <c r="G19" s="373">
        <v>117661</v>
      </c>
    </row>
    <row r="20" spans="1:7" ht="15.75" customHeight="1">
      <c r="A20" s="99" t="s">
        <v>229</v>
      </c>
      <c r="B20" s="259">
        <v>10</v>
      </c>
      <c r="C20" s="260">
        <v>397</v>
      </c>
      <c r="D20" s="261">
        <v>136193</v>
      </c>
      <c r="E20" s="261">
        <v>265594</v>
      </c>
      <c r="F20" s="260">
        <v>534587</v>
      </c>
      <c r="G20" s="373">
        <v>221932</v>
      </c>
    </row>
    <row r="21" spans="1:7" ht="15.75" customHeight="1">
      <c r="A21" s="99" t="s">
        <v>230</v>
      </c>
      <c r="B21" s="259">
        <v>19</v>
      </c>
      <c r="C21" s="260">
        <v>1029</v>
      </c>
      <c r="D21" s="261">
        <v>292004</v>
      </c>
      <c r="E21" s="261">
        <v>1210886</v>
      </c>
      <c r="F21" s="260">
        <v>2069336</v>
      </c>
      <c r="G21" s="373">
        <v>666278</v>
      </c>
    </row>
    <row r="22" spans="1:7" ht="15.75" customHeight="1">
      <c r="A22" s="99" t="s">
        <v>231</v>
      </c>
      <c r="B22" s="262">
        <v>11</v>
      </c>
      <c r="C22" s="263">
        <v>493</v>
      </c>
      <c r="D22" s="264">
        <v>178377</v>
      </c>
      <c r="E22" s="264">
        <v>321269</v>
      </c>
      <c r="F22" s="263">
        <v>711997</v>
      </c>
      <c r="G22" s="374">
        <v>336073</v>
      </c>
    </row>
    <row r="23" spans="1:7" ht="15.75" customHeight="1">
      <c r="A23" s="100" t="s">
        <v>232</v>
      </c>
      <c r="B23" s="265">
        <v>173</v>
      </c>
      <c r="C23" s="266">
        <v>5609</v>
      </c>
      <c r="D23" s="267">
        <v>1801542</v>
      </c>
      <c r="E23" s="267">
        <v>5008397</v>
      </c>
      <c r="F23" s="266">
        <v>8754123</v>
      </c>
      <c r="G23" s="375">
        <v>3078886</v>
      </c>
    </row>
    <row r="24" spans="1:7" ht="15.75" customHeight="1">
      <c r="A24" s="99" t="s">
        <v>233</v>
      </c>
      <c r="B24" s="259">
        <v>99</v>
      </c>
      <c r="C24" s="260">
        <v>3642</v>
      </c>
      <c r="D24" s="261">
        <v>1259213</v>
      </c>
      <c r="E24" s="261">
        <v>3752012</v>
      </c>
      <c r="F24" s="260">
        <v>6404561</v>
      </c>
      <c r="G24" s="373">
        <v>2164858</v>
      </c>
    </row>
    <row r="25" spans="1:7" ht="15.75" customHeight="1">
      <c r="A25" s="99" t="s">
        <v>234</v>
      </c>
      <c r="B25" s="259">
        <v>10</v>
      </c>
      <c r="C25" s="260">
        <v>456</v>
      </c>
      <c r="D25" s="261">
        <v>98726</v>
      </c>
      <c r="E25" s="261">
        <v>152710</v>
      </c>
      <c r="F25" s="260">
        <v>267316</v>
      </c>
      <c r="G25" s="373">
        <v>91354</v>
      </c>
    </row>
    <row r="26" spans="1:7" ht="15.75" customHeight="1">
      <c r="A26" s="99" t="s">
        <v>235</v>
      </c>
      <c r="B26" s="259">
        <v>18</v>
      </c>
      <c r="C26" s="260">
        <v>480</v>
      </c>
      <c r="D26" s="261">
        <v>117175</v>
      </c>
      <c r="E26" s="261">
        <v>345696</v>
      </c>
      <c r="F26" s="260">
        <v>572939</v>
      </c>
      <c r="G26" s="373">
        <v>191603</v>
      </c>
    </row>
    <row r="27" spans="1:7" ht="15.75" customHeight="1">
      <c r="A27" s="99" t="s">
        <v>236</v>
      </c>
      <c r="B27" s="259">
        <v>7</v>
      </c>
      <c r="C27" s="260">
        <v>274</v>
      </c>
      <c r="D27" s="261">
        <v>93885</v>
      </c>
      <c r="E27" s="261">
        <v>146754</v>
      </c>
      <c r="F27" s="260">
        <v>369953</v>
      </c>
      <c r="G27" s="373">
        <v>168349</v>
      </c>
    </row>
    <row r="28" spans="1:7" ht="15.75" customHeight="1">
      <c r="A28" s="99" t="s">
        <v>237</v>
      </c>
      <c r="B28" s="259">
        <v>15</v>
      </c>
      <c r="C28" s="260">
        <v>373</v>
      </c>
      <c r="D28" s="261">
        <v>127093</v>
      </c>
      <c r="E28" s="261">
        <v>284713</v>
      </c>
      <c r="F28" s="260">
        <v>535458</v>
      </c>
      <c r="G28" s="373">
        <v>212752</v>
      </c>
    </row>
    <row r="29" spans="1:7" ht="15.75" customHeight="1">
      <c r="A29" s="99" t="s">
        <v>238</v>
      </c>
      <c r="B29" s="259">
        <v>4</v>
      </c>
      <c r="C29" s="260">
        <v>38</v>
      </c>
      <c r="D29" s="261">
        <v>10543</v>
      </c>
      <c r="E29" s="261">
        <v>17126</v>
      </c>
      <c r="F29" s="260">
        <v>32556</v>
      </c>
      <c r="G29" s="373">
        <v>13305</v>
      </c>
    </row>
    <row r="30" spans="1:7" ht="15.75" customHeight="1">
      <c r="A30" s="99" t="s">
        <v>239</v>
      </c>
      <c r="B30" s="259">
        <v>8</v>
      </c>
      <c r="C30" s="260">
        <v>172</v>
      </c>
      <c r="D30" s="261">
        <v>56181</v>
      </c>
      <c r="E30" s="261">
        <v>273295</v>
      </c>
      <c r="F30" s="260">
        <v>435349</v>
      </c>
      <c r="G30" s="373">
        <v>145974</v>
      </c>
    </row>
    <row r="31" spans="1:7" ht="15.75" customHeight="1">
      <c r="A31" s="99" t="s">
        <v>240</v>
      </c>
      <c r="B31" s="263">
        <v>12</v>
      </c>
      <c r="C31" s="263">
        <v>174</v>
      </c>
      <c r="D31" s="264">
        <v>38726</v>
      </c>
      <c r="E31" s="264">
        <v>36091</v>
      </c>
      <c r="F31" s="263">
        <v>135991</v>
      </c>
      <c r="G31" s="374">
        <v>90691</v>
      </c>
    </row>
    <row r="32" spans="1:7" ht="15.75" customHeight="1">
      <c r="A32" s="100" t="s">
        <v>241</v>
      </c>
      <c r="B32" s="265">
        <v>601</v>
      </c>
      <c r="C32" s="266">
        <v>25795</v>
      </c>
      <c r="D32" s="267">
        <v>10141101</v>
      </c>
      <c r="E32" s="267">
        <v>51488029</v>
      </c>
      <c r="F32" s="266">
        <v>81395937</v>
      </c>
      <c r="G32" s="375">
        <v>25353286</v>
      </c>
    </row>
    <row r="33" spans="1:7" ht="15.75" customHeight="1">
      <c r="A33" s="99" t="s">
        <v>242</v>
      </c>
      <c r="B33" s="259">
        <v>235</v>
      </c>
      <c r="C33" s="260">
        <v>11140</v>
      </c>
      <c r="D33" s="261">
        <v>4743069</v>
      </c>
      <c r="E33" s="261">
        <v>39322944</v>
      </c>
      <c r="F33" s="260">
        <v>56198739</v>
      </c>
      <c r="G33" s="373">
        <v>14273464</v>
      </c>
    </row>
    <row r="34" spans="1:7" ht="15.75" customHeight="1">
      <c r="A34" s="99" t="s">
        <v>243</v>
      </c>
      <c r="B34" s="259">
        <v>94</v>
      </c>
      <c r="C34" s="260">
        <v>3224</v>
      </c>
      <c r="D34" s="261">
        <v>1147848</v>
      </c>
      <c r="E34" s="261">
        <v>2137749</v>
      </c>
      <c r="F34" s="260">
        <v>4995773</v>
      </c>
      <c r="G34" s="373">
        <v>2459437</v>
      </c>
    </row>
    <row r="35" spans="1:7" ht="15.75" customHeight="1">
      <c r="A35" s="99" t="s">
        <v>244</v>
      </c>
      <c r="B35" s="259">
        <v>90</v>
      </c>
      <c r="C35" s="260">
        <v>3093</v>
      </c>
      <c r="D35" s="261">
        <v>1211068</v>
      </c>
      <c r="E35" s="261">
        <v>2273875</v>
      </c>
      <c r="F35" s="260">
        <v>5173775</v>
      </c>
      <c r="G35" s="373">
        <v>2522337</v>
      </c>
    </row>
    <row r="36" spans="1:7" ht="15.75" customHeight="1">
      <c r="A36" s="99" t="s">
        <v>245</v>
      </c>
      <c r="B36" s="259">
        <v>70</v>
      </c>
      <c r="C36" s="260">
        <v>3052</v>
      </c>
      <c r="D36" s="261">
        <v>1075822</v>
      </c>
      <c r="E36" s="261">
        <v>2462475</v>
      </c>
      <c r="F36" s="260">
        <v>4665551</v>
      </c>
      <c r="G36" s="373">
        <v>1661459</v>
      </c>
    </row>
    <row r="37" spans="1:7" ht="15.75" customHeight="1">
      <c r="A37" s="99" t="s">
        <v>246</v>
      </c>
      <c r="B37" s="259">
        <v>34</v>
      </c>
      <c r="C37" s="260">
        <v>1265</v>
      </c>
      <c r="D37" s="261">
        <v>424293</v>
      </c>
      <c r="E37" s="261">
        <v>1442468</v>
      </c>
      <c r="F37" s="260">
        <v>2561471</v>
      </c>
      <c r="G37" s="373">
        <v>980905</v>
      </c>
    </row>
    <row r="38" spans="1:7" ht="15.75" customHeight="1">
      <c r="A38" s="99" t="s">
        <v>247</v>
      </c>
      <c r="B38" s="259">
        <v>16</v>
      </c>
      <c r="C38" s="260">
        <v>1303</v>
      </c>
      <c r="D38" s="261">
        <v>611937</v>
      </c>
      <c r="E38" s="261">
        <v>1532020</v>
      </c>
      <c r="F38" s="260">
        <v>3473651</v>
      </c>
      <c r="G38" s="373">
        <v>1781753</v>
      </c>
    </row>
    <row r="39" spans="1:7" ht="15.75" customHeight="1">
      <c r="A39" s="99" t="s">
        <v>248</v>
      </c>
      <c r="B39" s="259">
        <v>42</v>
      </c>
      <c r="C39" s="260">
        <v>1494</v>
      </c>
      <c r="D39" s="261">
        <v>495675</v>
      </c>
      <c r="E39" s="261">
        <v>1046204</v>
      </c>
      <c r="F39" s="260">
        <v>2267776</v>
      </c>
      <c r="G39" s="373">
        <v>995415</v>
      </c>
    </row>
    <row r="40" spans="1:7" ht="15.75" customHeight="1">
      <c r="A40" s="99" t="s">
        <v>249</v>
      </c>
      <c r="B40" s="262">
        <v>20</v>
      </c>
      <c r="C40" s="263">
        <v>1224</v>
      </c>
      <c r="D40" s="264">
        <v>431389</v>
      </c>
      <c r="E40" s="264">
        <v>1270294</v>
      </c>
      <c r="F40" s="263">
        <v>2059201</v>
      </c>
      <c r="G40" s="374">
        <v>678516</v>
      </c>
    </row>
    <row r="41" spans="1:7" ht="15.75" customHeight="1">
      <c r="A41" s="100" t="s">
        <v>250</v>
      </c>
      <c r="B41" s="265">
        <v>527</v>
      </c>
      <c r="C41" s="266">
        <v>22410</v>
      </c>
      <c r="D41" s="267">
        <v>9181884</v>
      </c>
      <c r="E41" s="267">
        <v>27357708</v>
      </c>
      <c r="F41" s="266">
        <v>63122961</v>
      </c>
      <c r="G41" s="375">
        <v>28762652</v>
      </c>
    </row>
    <row r="42" spans="1:7" ht="15.75" customHeight="1">
      <c r="A42" s="99" t="s">
        <v>251</v>
      </c>
      <c r="B42" s="259">
        <v>261</v>
      </c>
      <c r="C42" s="260">
        <v>11826</v>
      </c>
      <c r="D42" s="261">
        <v>5003073</v>
      </c>
      <c r="E42" s="261">
        <v>11840781</v>
      </c>
      <c r="F42" s="260">
        <v>35004697</v>
      </c>
      <c r="G42" s="373">
        <v>18242681</v>
      </c>
    </row>
    <row r="43" spans="1:7" ht="15.75" customHeight="1">
      <c r="A43" s="99" t="s">
        <v>252</v>
      </c>
      <c r="B43" s="259">
        <v>176</v>
      </c>
      <c r="C43" s="260">
        <v>8208</v>
      </c>
      <c r="D43" s="261">
        <v>3361698</v>
      </c>
      <c r="E43" s="261">
        <v>12818270</v>
      </c>
      <c r="F43" s="260">
        <v>23186620</v>
      </c>
      <c r="G43" s="373">
        <v>8695620</v>
      </c>
    </row>
    <row r="44" spans="1:7" ht="15.75" customHeight="1">
      <c r="A44" s="99" t="s">
        <v>255</v>
      </c>
      <c r="B44" s="259">
        <v>21</v>
      </c>
      <c r="C44" s="260">
        <v>786</v>
      </c>
      <c r="D44" s="261">
        <v>304056</v>
      </c>
      <c r="E44" s="261">
        <v>1149455</v>
      </c>
      <c r="F44" s="260">
        <v>1837024</v>
      </c>
      <c r="G44" s="373">
        <v>528191</v>
      </c>
    </row>
    <row r="45" spans="1:7" ht="15.75" customHeight="1">
      <c r="A45" s="99" t="s">
        <v>253</v>
      </c>
      <c r="B45" s="259">
        <v>41</v>
      </c>
      <c r="C45" s="260">
        <v>1046</v>
      </c>
      <c r="D45" s="261">
        <v>323981</v>
      </c>
      <c r="E45" s="261">
        <v>877020</v>
      </c>
      <c r="F45" s="260">
        <v>1722919</v>
      </c>
      <c r="G45" s="373">
        <v>710191</v>
      </c>
    </row>
    <row r="46" spans="1:7" ht="15.75" customHeight="1" thickBot="1">
      <c r="A46" s="101" t="s">
        <v>256</v>
      </c>
      <c r="B46" s="376">
        <v>28</v>
      </c>
      <c r="C46" s="377">
        <v>544</v>
      </c>
      <c r="D46" s="378">
        <v>189076</v>
      </c>
      <c r="E46" s="378">
        <v>672182</v>
      </c>
      <c r="F46" s="377">
        <v>1371701</v>
      </c>
      <c r="G46" s="379">
        <v>585969</v>
      </c>
    </row>
    <row r="47" spans="2:7" ht="6" customHeight="1">
      <c r="B47" s="119"/>
      <c r="C47" s="119"/>
      <c r="D47" s="119"/>
      <c r="E47" s="119"/>
      <c r="F47" s="119"/>
      <c r="G47" s="119"/>
    </row>
    <row r="48" spans="1:7" s="13" customFormat="1" ht="21" customHeight="1">
      <c r="A48" s="649"/>
      <c r="B48"/>
      <c r="C48"/>
      <c r="D48"/>
      <c r="E48"/>
      <c r="F48"/>
      <c r="G48" s="62"/>
    </row>
  </sheetData>
  <sheetProtection/>
  <mergeCells count="7">
    <mergeCell ref="E3:E5"/>
    <mergeCell ref="F3:F5"/>
    <mergeCell ref="G4:G5"/>
    <mergeCell ref="A3:A6"/>
    <mergeCell ref="B3:B5"/>
    <mergeCell ref="C3:C5"/>
    <mergeCell ref="D3:D5"/>
  </mergeCells>
  <printOptions horizontalCentered="1" verticalCentered="1"/>
  <pageMargins left="0.7874015748031497" right="0.3937007874015748" top="0.5905511811023623" bottom="0.5905511811023623" header="0.31496062992125984" footer="0.590551181102362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5" width="20.125" style="0" customWidth="1"/>
    <col min="6" max="6" width="20.125" style="8" customWidth="1"/>
    <col min="7" max="7" width="20.125" style="9" customWidth="1"/>
  </cols>
  <sheetData>
    <row r="1" spans="1:2" ht="30" customHeight="1">
      <c r="A1" s="445" t="s">
        <v>342</v>
      </c>
      <c r="B1" s="19"/>
    </row>
    <row r="2" spans="1:5" ht="13.5" customHeight="1" thickBot="1">
      <c r="A2" s="19"/>
      <c r="B2" s="19"/>
      <c r="E2" s="8" t="s">
        <v>450</v>
      </c>
    </row>
    <row r="3" spans="1:7" ht="27" customHeight="1">
      <c r="A3" s="749" t="s">
        <v>144</v>
      </c>
      <c r="B3" s="750"/>
      <c r="C3" s="750"/>
      <c r="D3" s="750"/>
      <c r="E3" s="757" t="s">
        <v>25</v>
      </c>
      <c r="F3" s="758"/>
      <c r="G3" s="759"/>
    </row>
    <row r="4" spans="1:7" ht="18" customHeight="1">
      <c r="A4" s="751"/>
      <c r="B4" s="752"/>
      <c r="C4" s="752"/>
      <c r="D4" s="752"/>
      <c r="E4" s="755" t="s">
        <v>451</v>
      </c>
      <c r="F4" s="747" t="s">
        <v>452</v>
      </c>
      <c r="G4" s="753" t="s">
        <v>112</v>
      </c>
    </row>
    <row r="5" spans="1:7" ht="18" customHeight="1">
      <c r="A5" s="751"/>
      <c r="B5" s="752"/>
      <c r="C5" s="752"/>
      <c r="D5" s="752"/>
      <c r="E5" s="756"/>
      <c r="F5" s="748"/>
      <c r="G5" s="754"/>
    </row>
    <row r="6" spans="1:7" ht="13.5" customHeight="1" thickBot="1">
      <c r="A6" s="587"/>
      <c r="B6" s="391"/>
      <c r="C6" s="391"/>
      <c r="D6" s="391"/>
      <c r="E6" s="401"/>
      <c r="F6" s="402" t="s">
        <v>113</v>
      </c>
      <c r="G6" s="403" t="s">
        <v>113</v>
      </c>
    </row>
    <row r="7" spans="1:7" ht="21" customHeight="1" thickBot="1" thickTop="1">
      <c r="A7" s="314"/>
      <c r="B7" s="315"/>
      <c r="C7" s="316" t="s">
        <v>24</v>
      </c>
      <c r="D7" s="327"/>
      <c r="E7" s="690">
        <v>305</v>
      </c>
      <c r="F7" s="607">
        <v>-6.153846153846154</v>
      </c>
      <c r="G7" s="612">
        <v>100</v>
      </c>
    </row>
    <row r="8" spans="1:7" ht="21" customHeight="1">
      <c r="A8" s="64" t="s">
        <v>21</v>
      </c>
      <c r="B8" s="65"/>
      <c r="C8" s="66" t="s">
        <v>120</v>
      </c>
      <c r="D8" s="189"/>
      <c r="E8" s="691">
        <v>48</v>
      </c>
      <c r="F8" s="607">
        <v>-15.789473684210526</v>
      </c>
      <c r="G8" s="440">
        <v>15.737704918032787</v>
      </c>
    </row>
    <row r="9" spans="1:7" ht="21" customHeight="1">
      <c r="A9" s="67" t="s">
        <v>22</v>
      </c>
      <c r="B9" s="68"/>
      <c r="C9" s="69" t="s">
        <v>121</v>
      </c>
      <c r="D9" s="190"/>
      <c r="E9" s="692">
        <v>8</v>
      </c>
      <c r="F9" s="608">
        <v>14.285714285714286</v>
      </c>
      <c r="G9" s="441">
        <v>2.622950819672131</v>
      </c>
    </row>
    <row r="10" spans="1:7" ht="21" customHeight="1">
      <c r="A10" s="67" t="s">
        <v>23</v>
      </c>
      <c r="B10" s="68"/>
      <c r="C10" s="69" t="s">
        <v>122</v>
      </c>
      <c r="D10" s="190"/>
      <c r="E10" s="692">
        <v>8</v>
      </c>
      <c r="F10" s="608">
        <v>-11.11111111111111</v>
      </c>
      <c r="G10" s="441">
        <v>2.622950819672131</v>
      </c>
    </row>
    <row r="11" spans="1:7" ht="21" customHeight="1">
      <c r="A11" s="67" t="s">
        <v>0</v>
      </c>
      <c r="B11" s="68"/>
      <c r="C11" s="69" t="s">
        <v>123</v>
      </c>
      <c r="D11" s="190"/>
      <c r="E11" s="692">
        <v>7</v>
      </c>
      <c r="F11" s="608">
        <v>-12.5</v>
      </c>
      <c r="G11" s="441">
        <v>2.2950819672131146</v>
      </c>
    </row>
    <row r="12" spans="1:7" ht="21" customHeight="1">
      <c r="A12" s="67" t="s">
        <v>1</v>
      </c>
      <c r="B12" s="68"/>
      <c r="C12" s="69" t="s">
        <v>124</v>
      </c>
      <c r="D12" s="190"/>
      <c r="E12" s="692">
        <v>12</v>
      </c>
      <c r="F12" s="608">
        <v>-29.41176470588235</v>
      </c>
      <c r="G12" s="441">
        <v>3.9344262295081966</v>
      </c>
    </row>
    <row r="13" spans="1:7" ht="21" customHeight="1">
      <c r="A13" s="67" t="s">
        <v>2</v>
      </c>
      <c r="B13" s="68"/>
      <c r="C13" s="69" t="s">
        <v>125</v>
      </c>
      <c r="D13" s="190"/>
      <c r="E13" s="692">
        <v>8</v>
      </c>
      <c r="F13" s="608">
        <v>-27.272727272727273</v>
      </c>
      <c r="G13" s="441">
        <v>2.622950819672131</v>
      </c>
    </row>
    <row r="14" spans="1:7" ht="21" customHeight="1">
      <c r="A14" s="67" t="s">
        <v>3</v>
      </c>
      <c r="B14" s="68"/>
      <c r="C14" s="69" t="s">
        <v>126</v>
      </c>
      <c r="D14" s="190"/>
      <c r="E14" s="692">
        <v>25</v>
      </c>
      <c r="F14" s="608">
        <v>4.166666666666667</v>
      </c>
      <c r="G14" s="441">
        <v>8.19672131147541</v>
      </c>
    </row>
    <row r="15" spans="1:7" ht="21" customHeight="1">
      <c r="A15" s="67" t="s">
        <v>4</v>
      </c>
      <c r="B15" s="68"/>
      <c r="C15" s="69" t="s">
        <v>127</v>
      </c>
      <c r="D15" s="190"/>
      <c r="E15" s="693">
        <v>2</v>
      </c>
      <c r="F15" s="609">
        <v>100</v>
      </c>
      <c r="G15" s="441">
        <v>0.6557377049180327</v>
      </c>
    </row>
    <row r="16" spans="1:7" ht="21" customHeight="1">
      <c r="A16" s="67" t="s">
        <v>5</v>
      </c>
      <c r="B16" s="68"/>
      <c r="C16" s="69" t="s">
        <v>128</v>
      </c>
      <c r="D16" s="190"/>
      <c r="E16" s="694" t="s">
        <v>477</v>
      </c>
      <c r="F16" s="610" t="s">
        <v>477</v>
      </c>
      <c r="G16" s="443" t="s">
        <v>477</v>
      </c>
    </row>
    <row r="17" spans="1:7" ht="21" customHeight="1">
      <c r="A17" s="67" t="s">
        <v>6</v>
      </c>
      <c r="B17" s="68"/>
      <c r="C17" s="69" t="s">
        <v>129</v>
      </c>
      <c r="D17" s="190"/>
      <c r="E17" s="692">
        <v>8</v>
      </c>
      <c r="F17" s="608">
        <v>-11.11111111111111</v>
      </c>
      <c r="G17" s="441">
        <v>2.622950819672131</v>
      </c>
    </row>
    <row r="18" spans="1:7" ht="21" customHeight="1">
      <c r="A18" s="67" t="s">
        <v>7</v>
      </c>
      <c r="B18" s="68"/>
      <c r="C18" s="69" t="s">
        <v>130</v>
      </c>
      <c r="D18" s="190"/>
      <c r="E18" s="692">
        <v>0</v>
      </c>
      <c r="F18" s="608">
        <v>-100</v>
      </c>
      <c r="G18" s="441">
        <v>0</v>
      </c>
    </row>
    <row r="19" spans="1:7" ht="21" customHeight="1">
      <c r="A19" s="67" t="s">
        <v>8</v>
      </c>
      <c r="B19" s="68"/>
      <c r="C19" s="69" t="s">
        <v>131</v>
      </c>
      <c r="D19" s="190"/>
      <c r="E19" s="692">
        <v>1</v>
      </c>
      <c r="F19" s="608">
        <v>0</v>
      </c>
      <c r="G19" s="441">
        <v>0.32786885245901637</v>
      </c>
    </row>
    <row r="20" spans="1:7" ht="21" customHeight="1">
      <c r="A20" s="67" t="s">
        <v>9</v>
      </c>
      <c r="B20" s="68"/>
      <c r="C20" s="69" t="s">
        <v>132</v>
      </c>
      <c r="D20" s="190"/>
      <c r="E20" s="692">
        <v>20</v>
      </c>
      <c r="F20" s="608">
        <v>11.11111111111111</v>
      </c>
      <c r="G20" s="441">
        <v>6.557377049180328</v>
      </c>
    </row>
    <row r="21" spans="1:7" ht="21" customHeight="1">
      <c r="A21" s="67" t="s">
        <v>10</v>
      </c>
      <c r="B21" s="68"/>
      <c r="C21" s="69" t="s">
        <v>133</v>
      </c>
      <c r="D21" s="190"/>
      <c r="E21" s="692">
        <v>13</v>
      </c>
      <c r="F21" s="608">
        <v>-18.75</v>
      </c>
      <c r="G21" s="441">
        <v>4.262295081967213</v>
      </c>
    </row>
    <row r="22" spans="1:7" ht="21" customHeight="1">
      <c r="A22" s="67" t="s">
        <v>11</v>
      </c>
      <c r="B22" s="68"/>
      <c r="C22" s="69" t="s">
        <v>134</v>
      </c>
      <c r="D22" s="190"/>
      <c r="E22" s="692">
        <v>10</v>
      </c>
      <c r="F22" s="608">
        <v>-23.076923076923077</v>
      </c>
      <c r="G22" s="441">
        <v>3.278688524590164</v>
      </c>
    </row>
    <row r="23" spans="1:7" ht="21" customHeight="1">
      <c r="A23" s="67" t="s">
        <v>12</v>
      </c>
      <c r="B23" s="68"/>
      <c r="C23" s="69" t="s">
        <v>135</v>
      </c>
      <c r="D23" s="190"/>
      <c r="E23" s="692">
        <v>33</v>
      </c>
      <c r="F23" s="608">
        <v>3.125</v>
      </c>
      <c r="G23" s="441">
        <v>10.819672131147541</v>
      </c>
    </row>
    <row r="24" spans="1:7" ht="21" customHeight="1">
      <c r="A24" s="67" t="s">
        <v>13</v>
      </c>
      <c r="B24" s="68"/>
      <c r="C24" s="69" t="s">
        <v>136</v>
      </c>
      <c r="D24" s="190"/>
      <c r="E24" s="692">
        <v>12</v>
      </c>
      <c r="F24" s="608">
        <v>20</v>
      </c>
      <c r="G24" s="441">
        <v>3.9344262295081966</v>
      </c>
    </row>
    <row r="25" spans="1:7" ht="21" customHeight="1">
      <c r="A25" s="67" t="s">
        <v>14</v>
      </c>
      <c r="B25" s="68"/>
      <c r="C25" s="69" t="s">
        <v>137</v>
      </c>
      <c r="D25" s="190"/>
      <c r="E25" s="692">
        <v>41</v>
      </c>
      <c r="F25" s="608">
        <v>-10.869565217391305</v>
      </c>
      <c r="G25" s="441">
        <v>13.442622950819672</v>
      </c>
    </row>
    <row r="26" spans="1:7" ht="21" customHeight="1">
      <c r="A26" s="67" t="s">
        <v>15</v>
      </c>
      <c r="B26" s="68"/>
      <c r="C26" s="69" t="s">
        <v>138</v>
      </c>
      <c r="D26" s="190"/>
      <c r="E26" s="692">
        <v>9</v>
      </c>
      <c r="F26" s="608">
        <v>28.571428571428573</v>
      </c>
      <c r="G26" s="441">
        <v>2.9508196721311477</v>
      </c>
    </row>
    <row r="27" spans="1:7" ht="21" customHeight="1">
      <c r="A27" s="67" t="s">
        <v>16</v>
      </c>
      <c r="B27" s="68"/>
      <c r="C27" s="69" t="s">
        <v>139</v>
      </c>
      <c r="D27" s="190"/>
      <c r="E27" s="692">
        <v>4</v>
      </c>
      <c r="F27" s="608">
        <v>-20</v>
      </c>
      <c r="G27" s="441">
        <v>1.3114754098360655</v>
      </c>
    </row>
    <row r="28" spans="1:7" ht="21" customHeight="1">
      <c r="A28" s="67" t="s">
        <v>17</v>
      </c>
      <c r="B28" s="68"/>
      <c r="C28" s="69" t="s">
        <v>140</v>
      </c>
      <c r="D28" s="190"/>
      <c r="E28" s="692">
        <v>10</v>
      </c>
      <c r="F28" s="608">
        <v>25</v>
      </c>
      <c r="G28" s="441">
        <v>3.278688524590164</v>
      </c>
    </row>
    <row r="29" spans="1:7" ht="21" customHeight="1">
      <c r="A29" s="67" t="s">
        <v>18</v>
      </c>
      <c r="B29" s="68"/>
      <c r="C29" s="69" t="s">
        <v>141</v>
      </c>
      <c r="D29" s="190"/>
      <c r="E29" s="692">
        <v>2</v>
      </c>
      <c r="F29" s="608">
        <v>100</v>
      </c>
      <c r="G29" s="441">
        <v>0.6557377049180327</v>
      </c>
    </row>
    <row r="30" spans="1:7" ht="21" customHeight="1">
      <c r="A30" s="67" t="s">
        <v>19</v>
      </c>
      <c r="B30" s="68"/>
      <c r="C30" s="69" t="s">
        <v>142</v>
      </c>
      <c r="D30" s="190"/>
      <c r="E30" s="692">
        <v>10</v>
      </c>
      <c r="F30" s="608">
        <v>-16.666666666666668</v>
      </c>
      <c r="G30" s="441">
        <v>3.278688524590164</v>
      </c>
    </row>
    <row r="31" spans="1:7" ht="21" customHeight="1" thickBot="1">
      <c r="A31" s="70" t="s">
        <v>20</v>
      </c>
      <c r="B31" s="71"/>
      <c r="C31" s="72" t="s">
        <v>143</v>
      </c>
      <c r="D31" s="191"/>
      <c r="E31" s="695">
        <v>14</v>
      </c>
      <c r="F31" s="611">
        <v>27.272727272727273</v>
      </c>
      <c r="G31" s="444">
        <v>4.590163934426229</v>
      </c>
    </row>
    <row r="32" spans="5:7" ht="9" customHeight="1">
      <c r="E32" s="5"/>
      <c r="F32" s="405"/>
      <c r="G32" s="404"/>
    </row>
    <row r="33" spans="1:7" ht="13.5" customHeight="1">
      <c r="A33" s="117"/>
      <c r="B33" s="83"/>
      <c r="C33" s="83"/>
      <c r="D33" s="83"/>
      <c r="E33" s="83"/>
      <c r="F33" s="83"/>
      <c r="G33" s="83"/>
    </row>
    <row r="34" spans="1:7" ht="13.5">
      <c r="A34" s="7"/>
      <c r="B34" s="7"/>
      <c r="C34" s="7"/>
      <c r="D34" s="7"/>
      <c r="E34" s="7"/>
      <c r="F34" s="7"/>
      <c r="G34" s="157"/>
    </row>
  </sheetData>
  <sheetProtection/>
  <mergeCells count="5">
    <mergeCell ref="F4:F5"/>
    <mergeCell ref="A3:D5"/>
    <mergeCell ref="G4:G5"/>
    <mergeCell ref="E4:E5"/>
    <mergeCell ref="E3:G3"/>
  </mergeCells>
  <printOptions horizontalCentered="1" verticalCentered="1"/>
  <pageMargins left="0.7874015748031497" right="0.3937007874015748" top="0.5905511811023623" bottom="0.5905511811023623" header="0.1968503937007874" footer="0.5905511811023623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9" width="9.125" style="0" customWidth="1"/>
  </cols>
  <sheetData>
    <row r="1" ht="30" customHeight="1">
      <c r="A1" s="472" t="s">
        <v>343</v>
      </c>
    </row>
    <row r="2" ht="14.25" thickBot="1">
      <c r="B2" t="s">
        <v>443</v>
      </c>
    </row>
    <row r="3" spans="1:9" ht="27" customHeight="1">
      <c r="A3" s="760" t="s">
        <v>26</v>
      </c>
      <c r="B3" s="763" t="s">
        <v>27</v>
      </c>
      <c r="C3" s="764"/>
      <c r="D3" s="764"/>
      <c r="E3" s="764"/>
      <c r="F3" s="764"/>
      <c r="G3" s="764"/>
      <c r="H3" s="764"/>
      <c r="I3" s="765"/>
    </row>
    <row r="4" spans="1:9" ht="24" customHeight="1">
      <c r="A4" s="761"/>
      <c r="B4" s="766" t="s">
        <v>24</v>
      </c>
      <c r="C4" s="768" t="s">
        <v>28</v>
      </c>
      <c r="D4" s="770" t="s">
        <v>63</v>
      </c>
      <c r="E4" s="768" t="s">
        <v>30</v>
      </c>
      <c r="F4" s="768" t="s">
        <v>114</v>
      </c>
      <c r="G4" s="768"/>
      <c r="H4" s="768"/>
      <c r="I4" s="772"/>
    </row>
    <row r="5" spans="1:9" ht="24" customHeight="1" thickBot="1">
      <c r="A5" s="762"/>
      <c r="B5" s="767"/>
      <c r="C5" s="769"/>
      <c r="D5" s="771"/>
      <c r="E5" s="769"/>
      <c r="F5" s="304" t="s">
        <v>24</v>
      </c>
      <c r="G5" s="304" t="s">
        <v>28</v>
      </c>
      <c r="H5" s="305" t="s">
        <v>29</v>
      </c>
      <c r="I5" s="306" t="s">
        <v>30</v>
      </c>
    </row>
    <row r="6" spans="1:9" ht="24" customHeight="1" thickTop="1">
      <c r="A6" s="159" t="s">
        <v>283</v>
      </c>
      <c r="B6" s="63">
        <v>431</v>
      </c>
      <c r="C6" s="3">
        <v>385</v>
      </c>
      <c r="D6" s="3">
        <v>6</v>
      </c>
      <c r="E6" s="3">
        <v>40</v>
      </c>
      <c r="F6" s="10" t="s">
        <v>409</v>
      </c>
      <c r="G6" s="10" t="s">
        <v>411</v>
      </c>
      <c r="H6" s="10" t="s">
        <v>412</v>
      </c>
      <c r="I6" s="35" t="s">
        <v>413</v>
      </c>
    </row>
    <row r="7" spans="1:9" ht="24" customHeight="1">
      <c r="A7" s="52" t="s">
        <v>334</v>
      </c>
      <c r="B7" s="63">
        <v>412</v>
      </c>
      <c r="C7" s="3">
        <v>375</v>
      </c>
      <c r="D7" s="3">
        <v>6</v>
      </c>
      <c r="E7" s="3">
        <v>31</v>
      </c>
      <c r="F7" s="42" t="s">
        <v>409</v>
      </c>
      <c r="G7" s="42" t="s">
        <v>414</v>
      </c>
      <c r="H7" s="42">
        <v>1.5</v>
      </c>
      <c r="I7" s="43">
        <v>7.5</v>
      </c>
    </row>
    <row r="8" spans="1:9" ht="24" customHeight="1">
      <c r="A8" s="54" t="s">
        <v>329</v>
      </c>
      <c r="B8" s="154">
        <v>397</v>
      </c>
      <c r="C8" s="155">
        <v>368</v>
      </c>
      <c r="D8" s="41">
        <v>4</v>
      </c>
      <c r="E8" s="41">
        <v>25</v>
      </c>
      <c r="F8" s="42" t="s">
        <v>409</v>
      </c>
      <c r="G8" s="42">
        <v>92.7</v>
      </c>
      <c r="H8" s="42" t="s">
        <v>410</v>
      </c>
      <c r="I8" s="43">
        <v>6.3</v>
      </c>
    </row>
    <row r="9" spans="1:9" ht="24" customHeight="1">
      <c r="A9" s="54" t="s">
        <v>328</v>
      </c>
      <c r="B9" s="63">
        <v>391</v>
      </c>
      <c r="C9" s="3">
        <v>364</v>
      </c>
      <c r="D9" s="3">
        <v>5</v>
      </c>
      <c r="E9" s="3">
        <v>22</v>
      </c>
      <c r="F9" s="10" t="s">
        <v>409</v>
      </c>
      <c r="G9" s="10" t="s">
        <v>415</v>
      </c>
      <c r="H9" s="10" t="s">
        <v>416</v>
      </c>
      <c r="I9" s="35" t="s">
        <v>417</v>
      </c>
    </row>
    <row r="10" spans="1:9" ht="24" customHeight="1">
      <c r="A10" s="54" t="s">
        <v>330</v>
      </c>
      <c r="B10" s="63">
        <v>405</v>
      </c>
      <c r="C10" s="3">
        <v>367</v>
      </c>
      <c r="D10" s="3">
        <v>6</v>
      </c>
      <c r="E10" s="3">
        <v>32</v>
      </c>
      <c r="F10" s="10" t="s">
        <v>409</v>
      </c>
      <c r="G10" s="185" t="s">
        <v>418</v>
      </c>
      <c r="H10" s="185" t="s">
        <v>419</v>
      </c>
      <c r="I10" s="186" t="s">
        <v>420</v>
      </c>
    </row>
    <row r="11" spans="1:9" ht="24" customHeight="1">
      <c r="A11" s="303" t="s">
        <v>371</v>
      </c>
      <c r="B11" s="63">
        <v>351</v>
      </c>
      <c r="C11" s="3">
        <v>332</v>
      </c>
      <c r="D11" s="3">
        <v>5</v>
      </c>
      <c r="E11" s="3">
        <v>14</v>
      </c>
      <c r="F11" s="10" t="s">
        <v>409</v>
      </c>
      <c r="G11" s="10" t="s">
        <v>421</v>
      </c>
      <c r="H11" s="10" t="s">
        <v>412</v>
      </c>
      <c r="I11" s="35" t="s">
        <v>422</v>
      </c>
    </row>
    <row r="12" spans="1:9" ht="24" customHeight="1">
      <c r="A12" s="303" t="s">
        <v>393</v>
      </c>
      <c r="B12" s="446">
        <v>347</v>
      </c>
      <c r="C12" s="447">
        <v>331</v>
      </c>
      <c r="D12" s="447">
        <v>4</v>
      </c>
      <c r="E12" s="447">
        <v>12</v>
      </c>
      <c r="F12" s="448" t="s">
        <v>409</v>
      </c>
      <c r="G12" s="628">
        <v>95.38904899135447</v>
      </c>
      <c r="H12" s="628">
        <v>1.1527377521613833</v>
      </c>
      <c r="I12" s="659">
        <v>3.4582132564841497</v>
      </c>
    </row>
    <row r="13" spans="1:9" ht="24" customHeight="1">
      <c r="A13" s="36" t="s">
        <v>398</v>
      </c>
      <c r="B13" s="446">
        <v>339</v>
      </c>
      <c r="C13" s="447">
        <v>322</v>
      </c>
      <c r="D13" s="447">
        <v>5</v>
      </c>
      <c r="E13" s="447">
        <v>12</v>
      </c>
      <c r="F13" s="448" t="s">
        <v>409</v>
      </c>
      <c r="G13" s="628">
        <v>94.98525073746313</v>
      </c>
      <c r="H13" s="628">
        <v>1.4749262536873156</v>
      </c>
      <c r="I13" s="659">
        <v>3.5398230088495577</v>
      </c>
    </row>
    <row r="14" spans="1:9" ht="24" customHeight="1">
      <c r="A14" s="36" t="s">
        <v>406</v>
      </c>
      <c r="B14" s="446">
        <v>325</v>
      </c>
      <c r="C14" s="447">
        <v>310</v>
      </c>
      <c r="D14" s="447">
        <v>5</v>
      </c>
      <c r="E14" s="447">
        <v>10</v>
      </c>
      <c r="F14" s="448" t="s">
        <v>409</v>
      </c>
      <c r="G14" s="628">
        <v>95.38461538461539</v>
      </c>
      <c r="H14" s="628">
        <v>1.5384615384615385</v>
      </c>
      <c r="I14" s="659">
        <v>3.076923076923077</v>
      </c>
    </row>
    <row r="15" spans="1:9" ht="24" customHeight="1" thickBot="1">
      <c r="A15" s="715" t="s">
        <v>453</v>
      </c>
      <c r="B15" s="449">
        <v>305</v>
      </c>
      <c r="C15" s="726">
        <v>299</v>
      </c>
      <c r="D15" s="726">
        <v>6</v>
      </c>
      <c r="E15" s="719" t="s">
        <v>478</v>
      </c>
      <c r="F15" s="720" t="s">
        <v>409</v>
      </c>
      <c r="G15" s="727">
        <v>98.0327868852459</v>
      </c>
      <c r="H15" s="727">
        <v>1.9672131147540983</v>
      </c>
      <c r="I15" s="721" t="s">
        <v>478</v>
      </c>
    </row>
    <row r="16" spans="1:9" ht="13.5" customHeight="1">
      <c r="A16" s="132"/>
      <c r="B16" s="5"/>
      <c r="C16" s="5"/>
      <c r="D16" s="5"/>
      <c r="E16" s="5"/>
      <c r="F16" s="73"/>
      <c r="G16" s="73"/>
      <c r="H16" s="73"/>
      <c r="I16" s="73"/>
    </row>
    <row r="17" spans="1:9" ht="13.5" customHeight="1">
      <c r="A17" s="405" t="s">
        <v>479</v>
      </c>
      <c r="B17" s="5"/>
      <c r="C17" s="5"/>
      <c r="D17" s="5"/>
      <c r="E17" s="5"/>
      <c r="F17" s="73"/>
      <c r="G17" s="73"/>
      <c r="H17" s="73"/>
      <c r="I17" s="73"/>
    </row>
    <row r="18" spans="1:9" ht="13.5" customHeight="1">
      <c r="A18" s="405" t="s">
        <v>480</v>
      </c>
      <c r="B18" s="5"/>
      <c r="C18" s="5"/>
      <c r="D18" s="5"/>
      <c r="E18" s="5"/>
      <c r="F18" s="73"/>
      <c r="G18" s="73"/>
      <c r="H18" s="73"/>
      <c r="I18" s="73"/>
    </row>
    <row r="19" spans="1:2" ht="30" customHeight="1">
      <c r="A19" s="473" t="s">
        <v>344</v>
      </c>
      <c r="B19" s="19"/>
    </row>
    <row r="20" ht="14.25" thickBot="1">
      <c r="B20" t="s">
        <v>443</v>
      </c>
    </row>
    <row r="21" spans="1:11" ht="45" customHeight="1" thickBot="1">
      <c r="A21" s="308" t="s">
        <v>26</v>
      </c>
      <c r="B21" s="309" t="s">
        <v>31</v>
      </c>
      <c r="C21" s="310" t="s">
        <v>146</v>
      </c>
      <c r="D21" s="311" t="s">
        <v>32</v>
      </c>
      <c r="E21" s="312" t="s">
        <v>147</v>
      </c>
      <c r="F21" s="312" t="s">
        <v>148</v>
      </c>
      <c r="G21" s="312" t="s">
        <v>149</v>
      </c>
      <c r="H21" s="312" t="s">
        <v>150</v>
      </c>
      <c r="I21" s="312" t="s">
        <v>151</v>
      </c>
      <c r="J21" s="312" t="s">
        <v>316</v>
      </c>
      <c r="K21" s="313" t="s">
        <v>152</v>
      </c>
    </row>
    <row r="22" spans="1:11" ht="27" customHeight="1" thickTop="1">
      <c r="A22" s="36" t="s">
        <v>283</v>
      </c>
      <c r="B22" s="178">
        <v>340</v>
      </c>
      <c r="C22" s="106">
        <v>431</v>
      </c>
      <c r="D22" s="38">
        <v>209</v>
      </c>
      <c r="E22" s="15">
        <v>99</v>
      </c>
      <c r="F22" s="15">
        <v>38</v>
      </c>
      <c r="G22" s="15">
        <v>31</v>
      </c>
      <c r="H22" s="15">
        <v>32</v>
      </c>
      <c r="I22" s="15">
        <v>18</v>
      </c>
      <c r="J22" s="15">
        <v>2</v>
      </c>
      <c r="K22" s="25">
        <v>2</v>
      </c>
    </row>
    <row r="23" spans="1:11" ht="27" customHeight="1">
      <c r="A23" s="36" t="s">
        <v>334</v>
      </c>
      <c r="B23" s="178" t="s">
        <v>423</v>
      </c>
      <c r="C23" s="106">
        <v>412</v>
      </c>
      <c r="D23" s="38">
        <v>191</v>
      </c>
      <c r="E23" s="15">
        <v>94</v>
      </c>
      <c r="F23" s="15">
        <v>41</v>
      </c>
      <c r="G23" s="15">
        <v>33</v>
      </c>
      <c r="H23" s="15">
        <v>33</v>
      </c>
      <c r="I23" s="15">
        <v>13</v>
      </c>
      <c r="J23" s="15">
        <v>4</v>
      </c>
      <c r="K23" s="25">
        <v>3</v>
      </c>
    </row>
    <row r="24" spans="1:11" ht="27" customHeight="1">
      <c r="A24" s="153" t="s">
        <v>329</v>
      </c>
      <c r="B24" s="178" t="s">
        <v>423</v>
      </c>
      <c r="C24" s="176">
        <v>397</v>
      </c>
      <c r="D24" s="47">
        <v>182</v>
      </c>
      <c r="E24" s="45">
        <v>83</v>
      </c>
      <c r="F24" s="45">
        <v>50</v>
      </c>
      <c r="G24" s="45">
        <v>29</v>
      </c>
      <c r="H24" s="45">
        <v>33</v>
      </c>
      <c r="I24" s="45">
        <v>13</v>
      </c>
      <c r="J24" s="45">
        <v>5</v>
      </c>
      <c r="K24" s="46">
        <v>2</v>
      </c>
    </row>
    <row r="25" spans="1:11" ht="27" customHeight="1">
      <c r="A25" s="36" t="s">
        <v>328</v>
      </c>
      <c r="B25" s="178" t="s">
        <v>423</v>
      </c>
      <c r="C25" s="106">
        <v>391</v>
      </c>
      <c r="D25" s="38">
        <v>180</v>
      </c>
      <c r="E25" s="15">
        <v>81</v>
      </c>
      <c r="F25" s="15">
        <v>47</v>
      </c>
      <c r="G25" s="15">
        <v>30</v>
      </c>
      <c r="H25" s="15">
        <v>30</v>
      </c>
      <c r="I25" s="15">
        <v>15</v>
      </c>
      <c r="J25" s="15">
        <v>4</v>
      </c>
      <c r="K25" s="25">
        <v>4</v>
      </c>
    </row>
    <row r="26" spans="1:11" ht="27" customHeight="1">
      <c r="A26" s="36" t="s">
        <v>330</v>
      </c>
      <c r="B26" s="178">
        <v>323</v>
      </c>
      <c r="C26" s="106">
        <v>405</v>
      </c>
      <c r="D26" s="38">
        <v>184</v>
      </c>
      <c r="E26" s="15">
        <v>83</v>
      </c>
      <c r="F26" s="15">
        <v>52</v>
      </c>
      <c r="G26" s="15">
        <v>33</v>
      </c>
      <c r="H26" s="15">
        <v>31</v>
      </c>
      <c r="I26" s="15">
        <v>16</v>
      </c>
      <c r="J26" s="15">
        <v>2</v>
      </c>
      <c r="K26" s="25">
        <v>4</v>
      </c>
    </row>
    <row r="27" spans="1:11" ht="27" customHeight="1">
      <c r="A27" s="36" t="s">
        <v>371</v>
      </c>
      <c r="B27" s="177" t="s">
        <v>423</v>
      </c>
      <c r="C27" s="387">
        <v>351</v>
      </c>
      <c r="D27" s="388">
        <v>149</v>
      </c>
      <c r="E27" s="3">
        <v>70</v>
      </c>
      <c r="F27" s="3">
        <v>49</v>
      </c>
      <c r="G27" s="3">
        <v>27</v>
      </c>
      <c r="H27" s="3">
        <v>34</v>
      </c>
      <c r="I27" s="3">
        <v>16</v>
      </c>
      <c r="J27" s="3">
        <v>1</v>
      </c>
      <c r="K27" s="389">
        <v>5</v>
      </c>
    </row>
    <row r="28" spans="1:11" ht="27" customHeight="1">
      <c r="A28" s="307" t="s">
        <v>393</v>
      </c>
      <c r="B28" s="450" t="s">
        <v>423</v>
      </c>
      <c r="C28" s="451">
        <v>347</v>
      </c>
      <c r="D28" s="452">
        <v>137</v>
      </c>
      <c r="E28" s="453">
        <v>77</v>
      </c>
      <c r="F28" s="453">
        <v>49</v>
      </c>
      <c r="G28" s="453">
        <v>29</v>
      </c>
      <c r="H28" s="453">
        <v>30</v>
      </c>
      <c r="I28" s="453">
        <v>16</v>
      </c>
      <c r="J28" s="453">
        <v>3</v>
      </c>
      <c r="K28" s="454">
        <v>6</v>
      </c>
    </row>
    <row r="29" spans="1:11" ht="27" customHeight="1">
      <c r="A29" s="36" t="s">
        <v>397</v>
      </c>
      <c r="B29" s="177" t="s">
        <v>423</v>
      </c>
      <c r="C29" s="387">
        <v>339</v>
      </c>
      <c r="D29" s="388">
        <v>129</v>
      </c>
      <c r="E29" s="3">
        <v>73</v>
      </c>
      <c r="F29" s="3">
        <v>54</v>
      </c>
      <c r="G29" s="3">
        <v>28</v>
      </c>
      <c r="H29" s="3">
        <v>31</v>
      </c>
      <c r="I29" s="3">
        <v>12</v>
      </c>
      <c r="J29" s="3">
        <v>7</v>
      </c>
      <c r="K29" s="389">
        <v>5</v>
      </c>
    </row>
    <row r="30" spans="1:11" ht="27" customHeight="1">
      <c r="A30" s="36" t="s">
        <v>405</v>
      </c>
      <c r="B30" s="177" t="s">
        <v>423</v>
      </c>
      <c r="C30" s="387">
        <v>325</v>
      </c>
      <c r="D30" s="388">
        <v>121</v>
      </c>
      <c r="E30" s="3">
        <v>74</v>
      </c>
      <c r="F30" s="3">
        <v>49</v>
      </c>
      <c r="G30" s="3">
        <v>25</v>
      </c>
      <c r="H30" s="3">
        <v>30</v>
      </c>
      <c r="I30" s="3">
        <v>14</v>
      </c>
      <c r="J30" s="3">
        <v>7</v>
      </c>
      <c r="K30" s="389">
        <v>5</v>
      </c>
    </row>
    <row r="31" spans="1:11" ht="27" customHeight="1" thickBot="1">
      <c r="A31" s="37" t="s">
        <v>453</v>
      </c>
      <c r="B31" s="455">
        <v>85</v>
      </c>
      <c r="C31" s="613">
        <v>305</v>
      </c>
      <c r="D31" s="456">
        <v>124</v>
      </c>
      <c r="E31" s="457">
        <v>65</v>
      </c>
      <c r="F31" s="457">
        <v>40</v>
      </c>
      <c r="G31" s="457">
        <v>23</v>
      </c>
      <c r="H31" s="457">
        <v>28</v>
      </c>
      <c r="I31" s="457">
        <v>14</v>
      </c>
      <c r="J31" s="457">
        <v>6</v>
      </c>
      <c r="K31" s="458">
        <v>5</v>
      </c>
    </row>
  </sheetData>
  <sheetProtection/>
  <mergeCells count="7">
    <mergeCell ref="A3:A5"/>
    <mergeCell ref="B3:I3"/>
    <mergeCell ref="B4:B5"/>
    <mergeCell ref="C4:C5"/>
    <mergeCell ref="D4:D5"/>
    <mergeCell ref="E4:E5"/>
    <mergeCell ref="F4:I4"/>
  </mergeCells>
  <printOptions horizontalCentered="1" verticalCentered="1"/>
  <pageMargins left="0.3937007874015748" right="0.1968503937007874" top="0.5905511811023623" bottom="0.5905511811023623" header="0.5118110236220472" footer="0.5905511811023623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7" topLeftCell="A8" activePane="bottomLeft" state="frozen"/>
      <selection pane="topLeft" activeCell="F11" sqref="F11"/>
      <selection pane="bottomLeft"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5" width="19.625" style="0" customWidth="1"/>
    <col min="6" max="7" width="19.625" style="8" customWidth="1"/>
  </cols>
  <sheetData>
    <row r="1" spans="1:2" ht="30" customHeight="1">
      <c r="A1" s="474" t="s">
        <v>345</v>
      </c>
      <c r="B1" s="19"/>
    </row>
    <row r="2" spans="1:5" ht="13.5" customHeight="1" thickBot="1">
      <c r="A2" s="19"/>
      <c r="B2" s="19"/>
      <c r="E2" s="8" t="s">
        <v>450</v>
      </c>
    </row>
    <row r="3" spans="1:7" ht="27" customHeight="1">
      <c r="A3" s="749" t="s">
        <v>144</v>
      </c>
      <c r="B3" s="750"/>
      <c r="C3" s="750"/>
      <c r="D3" s="773"/>
      <c r="E3" s="757" t="s">
        <v>25</v>
      </c>
      <c r="F3" s="758"/>
      <c r="G3" s="759"/>
    </row>
    <row r="4" spans="1:7" ht="18" customHeight="1">
      <c r="A4" s="751"/>
      <c r="B4" s="752"/>
      <c r="C4" s="752"/>
      <c r="D4" s="774"/>
      <c r="E4" s="775" t="s">
        <v>451</v>
      </c>
      <c r="F4" s="747" t="s">
        <v>454</v>
      </c>
      <c r="G4" s="753" t="s">
        <v>112</v>
      </c>
    </row>
    <row r="5" spans="1:7" ht="18" customHeight="1">
      <c r="A5" s="751"/>
      <c r="B5" s="752"/>
      <c r="C5" s="752"/>
      <c r="D5" s="774"/>
      <c r="E5" s="776"/>
      <c r="F5" s="748"/>
      <c r="G5" s="754"/>
    </row>
    <row r="6" spans="1:7" ht="13.5" customHeight="1" thickBot="1">
      <c r="A6" s="587"/>
      <c r="B6" s="391"/>
      <c r="C6" s="391"/>
      <c r="D6" s="391"/>
      <c r="E6" s="401" t="s">
        <v>351</v>
      </c>
      <c r="F6" s="402" t="s">
        <v>113</v>
      </c>
      <c r="G6" s="403" t="s">
        <v>113</v>
      </c>
    </row>
    <row r="7" spans="1:7" ht="21" customHeight="1" thickBot="1" thickTop="1">
      <c r="A7" s="314"/>
      <c r="B7" s="315"/>
      <c r="C7" s="316" t="s">
        <v>24</v>
      </c>
      <c r="D7" s="317"/>
      <c r="E7" s="459">
        <v>10682</v>
      </c>
      <c r="F7" s="460">
        <v>-6.207744314689613</v>
      </c>
      <c r="G7" s="461">
        <v>100</v>
      </c>
    </row>
    <row r="8" spans="1:7" ht="21" customHeight="1">
      <c r="A8" s="64" t="s">
        <v>21</v>
      </c>
      <c r="B8" s="65"/>
      <c r="C8" s="66" t="s">
        <v>120</v>
      </c>
      <c r="D8" s="27"/>
      <c r="E8" s="462">
        <v>2287</v>
      </c>
      <c r="F8" s="463">
        <v>-17.73381294964029</v>
      </c>
      <c r="G8" s="464">
        <v>21.409848343006928</v>
      </c>
    </row>
    <row r="9" spans="1:7" ht="21" customHeight="1">
      <c r="A9" s="67" t="s">
        <v>22</v>
      </c>
      <c r="B9" s="68"/>
      <c r="C9" s="69" t="s">
        <v>121</v>
      </c>
      <c r="D9" s="22"/>
      <c r="E9" s="465">
        <v>127</v>
      </c>
      <c r="F9" s="466">
        <v>12.389380530973451</v>
      </c>
      <c r="G9" s="467">
        <v>1.1889159333458155</v>
      </c>
    </row>
    <row r="10" spans="1:7" ht="21" customHeight="1">
      <c r="A10" s="67" t="s">
        <v>23</v>
      </c>
      <c r="B10" s="68"/>
      <c r="C10" s="69" t="s">
        <v>122</v>
      </c>
      <c r="D10" s="22"/>
      <c r="E10" s="465">
        <v>183</v>
      </c>
      <c r="F10" s="466">
        <v>-24.380165289256198</v>
      </c>
      <c r="G10" s="467">
        <v>1.7131623291518443</v>
      </c>
    </row>
    <row r="11" spans="1:7" ht="21" customHeight="1">
      <c r="A11" s="67" t="s">
        <v>0</v>
      </c>
      <c r="B11" s="68"/>
      <c r="C11" s="69" t="s">
        <v>123</v>
      </c>
      <c r="D11" s="22"/>
      <c r="E11" s="465">
        <v>77</v>
      </c>
      <c r="F11" s="466">
        <v>-15.384615384615385</v>
      </c>
      <c r="G11" s="467">
        <v>0.7208387942332897</v>
      </c>
    </row>
    <row r="12" spans="1:7" ht="21" customHeight="1">
      <c r="A12" s="67" t="s">
        <v>1</v>
      </c>
      <c r="B12" s="68"/>
      <c r="C12" s="69" t="s">
        <v>124</v>
      </c>
      <c r="D12" s="22"/>
      <c r="E12" s="465">
        <v>282</v>
      </c>
      <c r="F12" s="466">
        <v>-11.598746081504702</v>
      </c>
      <c r="G12" s="467">
        <v>2.6399550645946452</v>
      </c>
    </row>
    <row r="13" spans="1:7" ht="21" customHeight="1">
      <c r="A13" s="67" t="s">
        <v>2</v>
      </c>
      <c r="B13" s="68"/>
      <c r="C13" s="69" t="s">
        <v>125</v>
      </c>
      <c r="D13" s="22"/>
      <c r="E13" s="465">
        <v>215</v>
      </c>
      <c r="F13" s="466">
        <v>-17.938931297709924</v>
      </c>
      <c r="G13" s="467">
        <v>2.0127316981838606</v>
      </c>
    </row>
    <row r="14" spans="1:7" ht="21" customHeight="1">
      <c r="A14" s="67" t="s">
        <v>3</v>
      </c>
      <c r="B14" s="68"/>
      <c r="C14" s="69" t="s">
        <v>126</v>
      </c>
      <c r="D14" s="22"/>
      <c r="E14" s="465">
        <v>604</v>
      </c>
      <c r="F14" s="466">
        <v>-9.30930930930931</v>
      </c>
      <c r="G14" s="467">
        <v>5.654371840479311</v>
      </c>
    </row>
    <row r="15" spans="1:7" ht="21" customHeight="1">
      <c r="A15" s="67" t="s">
        <v>4</v>
      </c>
      <c r="B15" s="68"/>
      <c r="C15" s="69" t="s">
        <v>127</v>
      </c>
      <c r="D15" s="22"/>
      <c r="E15" s="465">
        <v>196</v>
      </c>
      <c r="F15" s="466">
        <v>7.6923076923076925</v>
      </c>
      <c r="G15" s="467">
        <v>1.834862385321101</v>
      </c>
    </row>
    <row r="16" spans="1:7" ht="21" customHeight="1">
      <c r="A16" s="67" t="s">
        <v>5</v>
      </c>
      <c r="B16" s="68"/>
      <c r="C16" s="69" t="s">
        <v>128</v>
      </c>
      <c r="D16" s="22"/>
      <c r="E16" s="399" t="s">
        <v>477</v>
      </c>
      <c r="F16" s="442" t="s">
        <v>477</v>
      </c>
      <c r="G16" s="129" t="s">
        <v>477</v>
      </c>
    </row>
    <row r="17" spans="1:7" ht="21" customHeight="1">
      <c r="A17" s="67" t="s">
        <v>6</v>
      </c>
      <c r="B17" s="68"/>
      <c r="C17" s="69" t="s">
        <v>129</v>
      </c>
      <c r="D17" s="22"/>
      <c r="E17" s="465">
        <v>577</v>
      </c>
      <c r="F17" s="466">
        <v>-5.872756933115824</v>
      </c>
      <c r="G17" s="467">
        <v>5.401610185358547</v>
      </c>
    </row>
    <row r="18" spans="1:7" ht="21" customHeight="1">
      <c r="A18" s="67" t="s">
        <v>7</v>
      </c>
      <c r="B18" s="68"/>
      <c r="C18" s="69" t="s">
        <v>130</v>
      </c>
      <c r="D18" s="22"/>
      <c r="E18" s="465">
        <v>0</v>
      </c>
      <c r="F18" s="466">
        <v>-100</v>
      </c>
      <c r="G18" s="467">
        <v>0</v>
      </c>
    </row>
    <row r="19" spans="1:7" ht="21" customHeight="1">
      <c r="A19" s="67" t="s">
        <v>8</v>
      </c>
      <c r="B19" s="68"/>
      <c r="C19" s="69" t="s">
        <v>131</v>
      </c>
      <c r="D19" s="22"/>
      <c r="E19" s="465">
        <v>372</v>
      </c>
      <c r="F19" s="466">
        <v>7.826086956521739</v>
      </c>
      <c r="G19" s="467">
        <v>3.4824939149971916</v>
      </c>
    </row>
    <row r="20" spans="1:7" ht="21" customHeight="1">
      <c r="A20" s="67" t="s">
        <v>9</v>
      </c>
      <c r="B20" s="68"/>
      <c r="C20" s="69" t="s">
        <v>132</v>
      </c>
      <c r="D20" s="22"/>
      <c r="E20" s="465">
        <v>945</v>
      </c>
      <c r="F20" s="466">
        <v>4.8834628190899005</v>
      </c>
      <c r="G20" s="467">
        <v>8.846657929226737</v>
      </c>
    </row>
    <row r="21" spans="1:7" ht="21" customHeight="1">
      <c r="A21" s="67" t="s">
        <v>10</v>
      </c>
      <c r="B21" s="68"/>
      <c r="C21" s="69" t="s">
        <v>133</v>
      </c>
      <c r="D21" s="22"/>
      <c r="E21" s="465">
        <v>200</v>
      </c>
      <c r="F21" s="466">
        <v>-32.20338983050848</v>
      </c>
      <c r="G21" s="467">
        <v>1.872308556450103</v>
      </c>
    </row>
    <row r="22" spans="1:7" ht="21" customHeight="1">
      <c r="A22" s="67" t="s">
        <v>11</v>
      </c>
      <c r="B22" s="68"/>
      <c r="C22" s="69" t="s">
        <v>134</v>
      </c>
      <c r="D22" s="22"/>
      <c r="E22" s="468">
        <v>158</v>
      </c>
      <c r="F22" s="466">
        <v>-20.2020202020202</v>
      </c>
      <c r="G22" s="467">
        <v>1.4791237595955813</v>
      </c>
    </row>
    <row r="23" spans="1:7" ht="21" customHeight="1">
      <c r="A23" s="67" t="s">
        <v>12</v>
      </c>
      <c r="B23" s="68"/>
      <c r="C23" s="69" t="s">
        <v>135</v>
      </c>
      <c r="D23" s="22"/>
      <c r="E23" s="468">
        <v>565</v>
      </c>
      <c r="F23" s="466">
        <v>-1.7391304347826086</v>
      </c>
      <c r="G23" s="467">
        <v>5.289271671971541</v>
      </c>
    </row>
    <row r="24" spans="1:7" ht="21" customHeight="1">
      <c r="A24" s="67" t="s">
        <v>13</v>
      </c>
      <c r="B24" s="68"/>
      <c r="C24" s="69" t="s">
        <v>136</v>
      </c>
      <c r="D24" s="22"/>
      <c r="E24" s="468">
        <v>293</v>
      </c>
      <c r="F24" s="466">
        <v>-10.122699386503067</v>
      </c>
      <c r="G24" s="467">
        <v>2.742932035199401</v>
      </c>
    </row>
    <row r="25" spans="1:7" ht="21" customHeight="1">
      <c r="A25" s="67" t="s">
        <v>14</v>
      </c>
      <c r="B25" s="68"/>
      <c r="C25" s="69" t="s">
        <v>137</v>
      </c>
      <c r="D25" s="22"/>
      <c r="E25" s="468">
        <v>1602</v>
      </c>
      <c r="F25" s="466">
        <v>-12.649945474372956</v>
      </c>
      <c r="G25" s="467">
        <v>14.997191537165325</v>
      </c>
    </row>
    <row r="26" spans="1:7" ht="21" customHeight="1">
      <c r="A26" s="67" t="s">
        <v>15</v>
      </c>
      <c r="B26" s="68"/>
      <c r="C26" s="69" t="s">
        <v>138</v>
      </c>
      <c r="D26" s="22"/>
      <c r="E26" s="468">
        <v>543</v>
      </c>
      <c r="F26" s="466">
        <v>32.11678832116788</v>
      </c>
      <c r="G26" s="467">
        <v>5.08331773076203</v>
      </c>
    </row>
    <row r="27" spans="1:7" ht="21" customHeight="1">
      <c r="A27" s="67" t="s">
        <v>16</v>
      </c>
      <c r="B27" s="68"/>
      <c r="C27" s="69" t="s">
        <v>139</v>
      </c>
      <c r="D27" s="22"/>
      <c r="E27" s="468">
        <v>434</v>
      </c>
      <c r="F27" s="466">
        <v>195.23809523809524</v>
      </c>
      <c r="G27" s="467">
        <v>4.062909567496724</v>
      </c>
    </row>
    <row r="28" spans="1:7" ht="21" customHeight="1">
      <c r="A28" s="67" t="s">
        <v>17</v>
      </c>
      <c r="B28" s="68"/>
      <c r="C28" s="69" t="s">
        <v>140</v>
      </c>
      <c r="D28" s="22"/>
      <c r="E28" s="468">
        <v>323</v>
      </c>
      <c r="F28" s="466">
        <v>-12.93800539083558</v>
      </c>
      <c r="G28" s="467">
        <v>3.0237783186669165</v>
      </c>
    </row>
    <row r="29" spans="1:7" ht="21" customHeight="1">
      <c r="A29" s="67" t="s">
        <v>18</v>
      </c>
      <c r="B29" s="68"/>
      <c r="C29" s="69" t="s">
        <v>141</v>
      </c>
      <c r="D29" s="22"/>
      <c r="E29" s="468">
        <v>64</v>
      </c>
      <c r="F29" s="466">
        <v>700</v>
      </c>
      <c r="G29" s="467">
        <v>0.599138738064033</v>
      </c>
    </row>
    <row r="30" spans="1:7" ht="21" customHeight="1">
      <c r="A30" s="67" t="s">
        <v>19</v>
      </c>
      <c r="B30" s="68"/>
      <c r="C30" s="69" t="s">
        <v>142</v>
      </c>
      <c r="D30" s="22"/>
      <c r="E30" s="468">
        <v>476</v>
      </c>
      <c r="F30" s="466">
        <v>-0.41841004184100417</v>
      </c>
      <c r="G30" s="467">
        <v>4.456094364351245</v>
      </c>
    </row>
    <row r="31" spans="1:7" ht="21" customHeight="1" thickBot="1">
      <c r="A31" s="70" t="s">
        <v>20</v>
      </c>
      <c r="B31" s="71"/>
      <c r="C31" s="72" t="s">
        <v>143</v>
      </c>
      <c r="D31" s="23"/>
      <c r="E31" s="469">
        <v>159</v>
      </c>
      <c r="F31" s="470">
        <v>-2.4539877300613497</v>
      </c>
      <c r="G31" s="471">
        <v>1.488485302377832</v>
      </c>
    </row>
    <row r="32" spans="5:7" ht="9" customHeight="1">
      <c r="E32" s="11"/>
      <c r="F32" s="149"/>
      <c r="G32" s="150"/>
    </row>
    <row r="33" spans="1:7" ht="13.5" customHeight="1">
      <c r="A33" s="83"/>
      <c r="B33" s="83"/>
      <c r="C33" s="83"/>
      <c r="D33" s="83"/>
      <c r="E33" s="158"/>
      <c r="F33" s="158"/>
      <c r="G33" s="158"/>
    </row>
    <row r="34" spans="1:7" ht="13.5">
      <c r="A34" s="7"/>
      <c r="B34" s="7"/>
      <c r="C34" s="7"/>
      <c r="D34" s="7"/>
      <c r="E34" s="7"/>
      <c r="F34" s="7"/>
      <c r="G34" s="7"/>
    </row>
    <row r="35" ht="13.5">
      <c r="G35" s="151"/>
    </row>
    <row r="36" ht="13.5">
      <c r="E36" s="62"/>
    </row>
  </sheetData>
  <sheetProtection/>
  <mergeCells count="5">
    <mergeCell ref="F4:F5"/>
    <mergeCell ref="G4:G5"/>
    <mergeCell ref="A3:D5"/>
    <mergeCell ref="E3:G3"/>
    <mergeCell ref="E4:E5"/>
  </mergeCells>
  <printOptions horizontalCentered="1" verticalCentered="1"/>
  <pageMargins left="0.7874015748031497" right="0.3937007874015748" top="0.5905511811023623" bottom="0.5905511811023623" header="0.2755905511811024" footer="0.5905511811023623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7" width="12.625" style="0" customWidth="1"/>
  </cols>
  <sheetData>
    <row r="1" ht="30" customHeight="1">
      <c r="A1" s="445" t="s">
        <v>346</v>
      </c>
    </row>
    <row r="2" spans="1:2" ht="13.5" customHeight="1" thickBot="1">
      <c r="A2" s="19"/>
      <c r="B2" s="8" t="s">
        <v>443</v>
      </c>
    </row>
    <row r="3" spans="1:7" ht="27" customHeight="1">
      <c r="A3" s="777" t="s">
        <v>26</v>
      </c>
      <c r="B3" s="783" t="s">
        <v>27</v>
      </c>
      <c r="C3" s="783"/>
      <c r="D3" s="783"/>
      <c r="E3" s="783"/>
      <c r="F3" s="783"/>
      <c r="G3" s="784"/>
    </row>
    <row r="4" spans="1:7" ht="12" customHeight="1">
      <c r="A4" s="778"/>
      <c r="B4" s="785" t="s">
        <v>33</v>
      </c>
      <c r="C4" s="788" t="s">
        <v>178</v>
      </c>
      <c r="D4" s="789"/>
      <c r="E4" s="789"/>
      <c r="F4" s="81"/>
      <c r="G4" s="82"/>
    </row>
    <row r="5" spans="1:7" ht="24" customHeight="1">
      <c r="A5" s="778"/>
      <c r="B5" s="786"/>
      <c r="C5" s="790"/>
      <c r="D5" s="791"/>
      <c r="E5" s="791"/>
      <c r="F5" s="781" t="s">
        <v>116</v>
      </c>
      <c r="G5" s="782"/>
    </row>
    <row r="6" spans="1:7" ht="24" customHeight="1" thickBot="1">
      <c r="A6" s="780"/>
      <c r="B6" s="787"/>
      <c r="C6" s="319" t="s">
        <v>24</v>
      </c>
      <c r="D6" s="320" t="s">
        <v>34</v>
      </c>
      <c r="E6" s="319" t="s">
        <v>35</v>
      </c>
      <c r="F6" s="320" t="s">
        <v>34</v>
      </c>
      <c r="G6" s="321" t="s">
        <v>35</v>
      </c>
    </row>
    <row r="7" spans="1:7" ht="24" customHeight="1" thickTop="1">
      <c r="A7" s="36" t="s">
        <v>283</v>
      </c>
      <c r="B7" s="38">
        <v>431</v>
      </c>
      <c r="C7" s="135">
        <v>10887</v>
      </c>
      <c r="D7" s="136">
        <v>7246</v>
      </c>
      <c r="E7" s="137">
        <v>3641</v>
      </c>
      <c r="F7" s="136">
        <v>7200</v>
      </c>
      <c r="G7" s="138">
        <v>3595</v>
      </c>
    </row>
    <row r="8" spans="1:7" ht="24" customHeight="1">
      <c r="A8" s="36" t="s">
        <v>334</v>
      </c>
      <c r="B8" s="38">
        <v>412</v>
      </c>
      <c r="C8" s="135">
        <v>11013</v>
      </c>
      <c r="D8" s="136">
        <v>7178</v>
      </c>
      <c r="E8" s="137">
        <v>3835</v>
      </c>
      <c r="F8" s="136">
        <v>7041</v>
      </c>
      <c r="G8" s="138">
        <v>3775</v>
      </c>
    </row>
    <row r="9" spans="1:12" ht="24" customHeight="1">
      <c r="A9" s="36" t="s">
        <v>329</v>
      </c>
      <c r="B9" s="38">
        <v>397</v>
      </c>
      <c r="C9" s="135">
        <v>10795</v>
      </c>
      <c r="D9" s="136">
        <v>7051</v>
      </c>
      <c r="E9" s="137">
        <v>3744</v>
      </c>
      <c r="F9" s="136">
        <v>7023</v>
      </c>
      <c r="G9" s="138">
        <v>3731</v>
      </c>
      <c r="J9" s="397"/>
      <c r="K9" s="397"/>
      <c r="L9" s="397"/>
    </row>
    <row r="10" spans="1:7" ht="24" customHeight="1">
      <c r="A10" s="36" t="s">
        <v>328</v>
      </c>
      <c r="B10" s="38">
        <v>391</v>
      </c>
      <c r="C10" s="137">
        <v>11104</v>
      </c>
      <c r="D10" s="137">
        <v>7168</v>
      </c>
      <c r="E10" s="137">
        <v>3936</v>
      </c>
      <c r="F10" s="137">
        <v>7143</v>
      </c>
      <c r="G10" s="138">
        <v>3928</v>
      </c>
    </row>
    <row r="11" spans="1:7" ht="24" customHeight="1">
      <c r="A11" s="36" t="s">
        <v>330</v>
      </c>
      <c r="B11" s="38">
        <v>405</v>
      </c>
      <c r="C11" s="137">
        <v>11182</v>
      </c>
      <c r="D11" s="137">
        <v>7301</v>
      </c>
      <c r="E11" s="137">
        <v>3881</v>
      </c>
      <c r="F11" s="137">
        <v>7286</v>
      </c>
      <c r="G11" s="138">
        <v>3870</v>
      </c>
    </row>
    <row r="12" spans="1:7" ht="24" customHeight="1">
      <c r="A12" s="36" t="s">
        <v>371</v>
      </c>
      <c r="B12" s="50">
        <v>351</v>
      </c>
      <c r="C12" s="137">
        <v>11035</v>
      </c>
      <c r="D12" s="137">
        <v>7269</v>
      </c>
      <c r="E12" s="137">
        <v>3766</v>
      </c>
      <c r="F12" s="137">
        <v>7254</v>
      </c>
      <c r="G12" s="138">
        <v>3759</v>
      </c>
    </row>
    <row r="13" spans="1:7" ht="24" customHeight="1">
      <c r="A13" s="36" t="s">
        <v>393</v>
      </c>
      <c r="B13" s="452">
        <v>347</v>
      </c>
      <c r="C13" s="453">
        <v>11670</v>
      </c>
      <c r="D13" s="453">
        <v>7618</v>
      </c>
      <c r="E13" s="480">
        <v>4052</v>
      </c>
      <c r="F13" s="481">
        <v>7628</v>
      </c>
      <c r="G13" s="482">
        <v>4051</v>
      </c>
    </row>
    <row r="14" spans="1:7" ht="24" customHeight="1">
      <c r="A14" s="36" t="s">
        <v>398</v>
      </c>
      <c r="B14" s="452">
        <v>339</v>
      </c>
      <c r="C14" s="453">
        <v>11538</v>
      </c>
      <c r="D14" s="453">
        <v>7459</v>
      </c>
      <c r="E14" s="480">
        <v>4079</v>
      </c>
      <c r="F14" s="481">
        <v>7479</v>
      </c>
      <c r="G14" s="482">
        <v>4082</v>
      </c>
    </row>
    <row r="15" spans="1:7" ht="24" customHeight="1">
      <c r="A15" s="36" t="s">
        <v>406</v>
      </c>
      <c r="B15" s="452">
        <v>325</v>
      </c>
      <c r="C15" s="453">
        <v>11389</v>
      </c>
      <c r="D15" s="453">
        <v>7308</v>
      </c>
      <c r="E15" s="480">
        <v>4081</v>
      </c>
      <c r="F15" s="481">
        <v>7337</v>
      </c>
      <c r="G15" s="482">
        <v>4081</v>
      </c>
    </row>
    <row r="16" spans="1:12" ht="24" customHeight="1" thickBot="1">
      <c r="A16" s="37" t="s">
        <v>453</v>
      </c>
      <c r="B16" s="456">
        <v>305</v>
      </c>
      <c r="C16" s="457">
        <v>10682</v>
      </c>
      <c r="D16" s="457">
        <v>7056</v>
      </c>
      <c r="E16" s="483">
        <v>3626</v>
      </c>
      <c r="F16" s="484">
        <v>6317</v>
      </c>
      <c r="G16" s="485">
        <v>3244</v>
      </c>
      <c r="I16" s="614"/>
      <c r="J16" s="614"/>
      <c r="K16" s="614"/>
      <c r="L16" s="614"/>
    </row>
    <row r="17" spans="1:7" ht="21" customHeight="1">
      <c r="A17" s="8"/>
      <c r="B17" s="8"/>
      <c r="C17" s="8"/>
      <c r="D17" s="8"/>
      <c r="E17" s="8"/>
      <c r="F17" s="8"/>
      <c r="G17" s="8"/>
    </row>
    <row r="18" spans="1:7" ht="21" customHeight="1" thickBot="1">
      <c r="A18" s="8"/>
      <c r="B18" s="8"/>
      <c r="C18" s="8"/>
      <c r="D18" s="8"/>
      <c r="E18" s="8"/>
      <c r="F18" s="8"/>
      <c r="G18" s="8"/>
    </row>
    <row r="19" spans="1:7" ht="27" customHeight="1">
      <c r="A19" s="777" t="s">
        <v>26</v>
      </c>
      <c r="B19" s="792" t="s">
        <v>145</v>
      </c>
      <c r="C19" s="793"/>
      <c r="D19" s="793"/>
      <c r="E19" s="793"/>
      <c r="F19" s="793"/>
      <c r="G19" s="794"/>
    </row>
    <row r="20" spans="1:7" ht="12" customHeight="1">
      <c r="A20" s="778"/>
      <c r="B20" s="795" t="s">
        <v>33</v>
      </c>
      <c r="C20" s="788" t="s">
        <v>178</v>
      </c>
      <c r="D20" s="789"/>
      <c r="E20" s="789"/>
      <c r="F20" s="81"/>
      <c r="G20" s="82"/>
    </row>
    <row r="21" spans="1:14" ht="24" customHeight="1">
      <c r="A21" s="778"/>
      <c r="B21" s="756"/>
      <c r="C21" s="790"/>
      <c r="D21" s="791"/>
      <c r="E21" s="791"/>
      <c r="F21" s="781" t="s">
        <v>116</v>
      </c>
      <c r="G21" s="782"/>
      <c r="J21" s="397"/>
      <c r="K21" s="397"/>
      <c r="L21" s="397"/>
      <c r="M21" s="397"/>
      <c r="N21" s="397"/>
    </row>
    <row r="22" spans="1:7" ht="24" customHeight="1" thickBot="1">
      <c r="A22" s="779"/>
      <c r="B22" s="796"/>
      <c r="C22" s="77" t="s">
        <v>24</v>
      </c>
      <c r="D22" s="78" t="s">
        <v>34</v>
      </c>
      <c r="E22" s="77" t="s">
        <v>35</v>
      </c>
      <c r="F22" s="78" t="s">
        <v>34</v>
      </c>
      <c r="G22" s="76" t="s">
        <v>35</v>
      </c>
    </row>
    <row r="23" spans="1:7" ht="24" customHeight="1">
      <c r="A23" s="159" t="s">
        <v>115</v>
      </c>
      <c r="B23" s="86">
        <v>861</v>
      </c>
      <c r="C23" s="79">
        <v>13125</v>
      </c>
      <c r="D23" s="79">
        <v>8324</v>
      </c>
      <c r="E23" s="80">
        <v>4801</v>
      </c>
      <c r="F23" s="160">
        <v>7970</v>
      </c>
      <c r="G23" s="161">
        <v>4662</v>
      </c>
    </row>
    <row r="24" spans="1:7" ht="24" customHeight="1">
      <c r="A24" s="54" t="s">
        <v>444</v>
      </c>
      <c r="B24" s="50">
        <v>771</v>
      </c>
      <c r="C24" s="15">
        <v>11538</v>
      </c>
      <c r="D24" s="15">
        <v>7684</v>
      </c>
      <c r="E24" s="24">
        <v>3854</v>
      </c>
      <c r="F24" s="74">
        <v>7588</v>
      </c>
      <c r="G24" s="75">
        <v>3778</v>
      </c>
    </row>
    <row r="25" spans="1:7" ht="24" customHeight="1">
      <c r="A25" s="54" t="s">
        <v>445</v>
      </c>
      <c r="B25" s="50">
        <v>728</v>
      </c>
      <c r="C25" s="15">
        <v>11808</v>
      </c>
      <c r="D25" s="15">
        <v>7728</v>
      </c>
      <c r="E25" s="24">
        <v>4080</v>
      </c>
      <c r="F25" s="74">
        <v>7464</v>
      </c>
      <c r="G25" s="75">
        <v>4000</v>
      </c>
    </row>
    <row r="26" spans="1:7" ht="24" customHeight="1" thickBot="1">
      <c r="A26" s="53" t="s">
        <v>488</v>
      </c>
      <c r="B26" s="475">
        <v>390</v>
      </c>
      <c r="C26" s="476">
        <v>10858</v>
      </c>
      <c r="D26" s="476">
        <v>7169</v>
      </c>
      <c r="E26" s="477">
        <v>3689</v>
      </c>
      <c r="F26" s="478">
        <v>7249</v>
      </c>
      <c r="G26" s="479">
        <v>3701</v>
      </c>
    </row>
    <row r="27" ht="13.5">
      <c r="A27" s="21"/>
    </row>
    <row r="28" spans="1:7" ht="13.5">
      <c r="A28" s="405" t="s">
        <v>489</v>
      </c>
      <c r="B28" s="7"/>
      <c r="C28" s="7"/>
      <c r="D28" s="7"/>
      <c r="E28" s="7"/>
      <c r="F28" s="7"/>
      <c r="G28" s="7"/>
    </row>
    <row r="29" ht="13.5">
      <c r="A29" s="405" t="s">
        <v>490</v>
      </c>
    </row>
  </sheetData>
  <sheetProtection/>
  <mergeCells count="10">
    <mergeCell ref="A19:A22"/>
    <mergeCell ref="A3:A6"/>
    <mergeCell ref="F5:G5"/>
    <mergeCell ref="B3:G3"/>
    <mergeCell ref="B4:B6"/>
    <mergeCell ref="C4:E5"/>
    <mergeCell ref="F21:G21"/>
    <mergeCell ref="B19:G19"/>
    <mergeCell ref="B20:B22"/>
    <mergeCell ref="C20:E21"/>
  </mergeCells>
  <printOptions horizontalCentered="1" verticalCentered="1"/>
  <pageMargins left="0.7874015748031497" right="0.3937007874015748" top="0.5905511811023623" bottom="0.5905511811023623" header="0.5118110236220472" footer="0.5905511811023623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ySplit="7" topLeftCell="A8" activePane="bottomLeft" state="frozen"/>
      <selection pane="topLeft" activeCell="F11" sqref="F11"/>
      <selection pane="bottomLeft"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7" width="19.625" style="12" customWidth="1"/>
    <col min="9" max="9" width="10.25390625" style="0" bestFit="1" customWidth="1"/>
  </cols>
  <sheetData>
    <row r="1" spans="1:2" ht="30" customHeight="1">
      <c r="A1" s="474" t="s">
        <v>347</v>
      </c>
      <c r="B1" s="19"/>
    </row>
    <row r="2" spans="1:5" ht="14.25" customHeight="1" thickBot="1">
      <c r="A2" s="19"/>
      <c r="B2" s="19"/>
      <c r="E2" s="12" t="s">
        <v>455</v>
      </c>
    </row>
    <row r="3" spans="1:7" ht="27" customHeight="1">
      <c r="A3" s="749" t="s">
        <v>144</v>
      </c>
      <c r="B3" s="750"/>
      <c r="C3" s="750"/>
      <c r="D3" s="773"/>
      <c r="E3" s="763" t="s">
        <v>25</v>
      </c>
      <c r="F3" s="797"/>
      <c r="G3" s="765"/>
    </row>
    <row r="4" spans="1:7" ht="18" customHeight="1">
      <c r="A4" s="751"/>
      <c r="B4" s="752"/>
      <c r="C4" s="752"/>
      <c r="D4" s="774"/>
      <c r="E4" s="801" t="s">
        <v>456</v>
      </c>
      <c r="F4" s="747" t="s">
        <v>457</v>
      </c>
      <c r="G4" s="753" t="s">
        <v>112</v>
      </c>
    </row>
    <row r="5" spans="1:7" ht="18" customHeight="1">
      <c r="A5" s="751"/>
      <c r="B5" s="752"/>
      <c r="C5" s="752"/>
      <c r="D5" s="774"/>
      <c r="E5" s="756"/>
      <c r="F5" s="748"/>
      <c r="G5" s="754"/>
    </row>
    <row r="6" spans="1:7" ht="13.5" customHeight="1" thickBot="1">
      <c r="A6" s="798"/>
      <c r="B6" s="799"/>
      <c r="C6" s="799"/>
      <c r="D6" s="800"/>
      <c r="E6" s="526" t="s">
        <v>111</v>
      </c>
      <c r="F6" s="527" t="s">
        <v>113</v>
      </c>
      <c r="G6" s="528" t="s">
        <v>113</v>
      </c>
    </row>
    <row r="7" spans="1:9" s="8" customFormat="1" ht="21" customHeight="1" thickBot="1" thickTop="1">
      <c r="A7" s="314"/>
      <c r="B7" s="315"/>
      <c r="C7" s="316" t="s">
        <v>24</v>
      </c>
      <c r="D7" s="317"/>
      <c r="E7" s="493">
        <v>29428311</v>
      </c>
      <c r="F7" s="486">
        <v>22.200012997213488</v>
      </c>
      <c r="G7" s="461">
        <v>100</v>
      </c>
      <c r="I7" s="13"/>
    </row>
    <row r="8" spans="1:9" s="8" customFormat="1" ht="21" customHeight="1">
      <c r="A8" s="64" t="s">
        <v>21</v>
      </c>
      <c r="B8" s="65"/>
      <c r="C8" s="66" t="s">
        <v>120</v>
      </c>
      <c r="D8" s="27"/>
      <c r="E8" s="494">
        <v>5997590</v>
      </c>
      <c r="F8" s="588">
        <v>-4.902109706514635</v>
      </c>
      <c r="G8" s="487">
        <v>20.38034055029526</v>
      </c>
      <c r="I8" s="13"/>
    </row>
    <row r="9" spans="1:9" s="8" customFormat="1" ht="21" customHeight="1">
      <c r="A9" s="67" t="s">
        <v>22</v>
      </c>
      <c r="B9" s="68"/>
      <c r="C9" s="69" t="s">
        <v>121</v>
      </c>
      <c r="D9" s="22"/>
      <c r="E9" s="121">
        <v>171874</v>
      </c>
      <c r="F9" s="589">
        <v>-20.172220003158294</v>
      </c>
      <c r="G9" s="488">
        <v>0.5840430325749921</v>
      </c>
      <c r="I9" s="13"/>
    </row>
    <row r="10" spans="1:9" s="8" customFormat="1" ht="21" customHeight="1">
      <c r="A10" s="67" t="s">
        <v>23</v>
      </c>
      <c r="B10" s="68"/>
      <c r="C10" s="69" t="s">
        <v>122</v>
      </c>
      <c r="D10" s="22"/>
      <c r="E10" s="121">
        <v>142725</v>
      </c>
      <c r="F10" s="589">
        <v>-33.829870093743914</v>
      </c>
      <c r="G10" s="488">
        <v>0.48499215602281764</v>
      </c>
      <c r="I10" s="13"/>
    </row>
    <row r="11" spans="1:9" s="8" customFormat="1" ht="21" customHeight="1">
      <c r="A11" s="67" t="s">
        <v>0</v>
      </c>
      <c r="B11" s="68"/>
      <c r="C11" s="69" t="s">
        <v>123</v>
      </c>
      <c r="D11" s="22"/>
      <c r="E11" s="495">
        <v>84104</v>
      </c>
      <c r="F11" s="589">
        <v>-12.583800189167558</v>
      </c>
      <c r="G11" s="488">
        <v>0.285792820389862</v>
      </c>
      <c r="I11" s="13"/>
    </row>
    <row r="12" spans="1:9" s="8" customFormat="1" ht="21" customHeight="1">
      <c r="A12" s="67" t="s">
        <v>1</v>
      </c>
      <c r="B12" s="68"/>
      <c r="C12" s="69" t="s">
        <v>124</v>
      </c>
      <c r="D12" s="22"/>
      <c r="E12" s="496">
        <v>404278</v>
      </c>
      <c r="F12" s="589">
        <v>-11.764179501897729</v>
      </c>
      <c r="G12" s="488">
        <v>1.3737723513931874</v>
      </c>
      <c r="I12" s="13"/>
    </row>
    <row r="13" spans="1:9" s="8" customFormat="1" ht="21" customHeight="1">
      <c r="A13" s="67" t="s">
        <v>2</v>
      </c>
      <c r="B13" s="68"/>
      <c r="C13" s="69" t="s">
        <v>125</v>
      </c>
      <c r="D13" s="22"/>
      <c r="E13" s="496">
        <v>594570</v>
      </c>
      <c r="F13" s="589">
        <v>-8.190114420716172</v>
      </c>
      <c r="G13" s="488">
        <v>2.0204013747170197</v>
      </c>
      <c r="I13" s="13"/>
    </row>
    <row r="14" spans="1:9" s="8" customFormat="1" ht="21" customHeight="1">
      <c r="A14" s="67" t="s">
        <v>3</v>
      </c>
      <c r="B14" s="68"/>
      <c r="C14" s="69" t="s">
        <v>126</v>
      </c>
      <c r="D14" s="22"/>
      <c r="E14" s="496">
        <v>520599</v>
      </c>
      <c r="F14" s="590">
        <v>-16.232111192994765</v>
      </c>
      <c r="G14" s="489">
        <v>1.7690413833128242</v>
      </c>
      <c r="I14" s="13"/>
    </row>
    <row r="15" spans="1:9" s="8" customFormat="1" ht="21" customHeight="1">
      <c r="A15" s="67" t="s">
        <v>4</v>
      </c>
      <c r="B15" s="68"/>
      <c r="C15" s="69" t="s">
        <v>127</v>
      </c>
      <c r="D15" s="22"/>
      <c r="E15" s="497" t="s">
        <v>434</v>
      </c>
      <c r="F15" s="591" t="s">
        <v>434</v>
      </c>
      <c r="G15" s="490" t="s">
        <v>434</v>
      </c>
      <c r="I15" s="13"/>
    </row>
    <row r="16" spans="1:9" s="8" customFormat="1" ht="21" customHeight="1">
      <c r="A16" s="67" t="s">
        <v>5</v>
      </c>
      <c r="B16" s="68"/>
      <c r="C16" s="69" t="s">
        <v>128</v>
      </c>
      <c r="D16" s="22"/>
      <c r="E16" s="399" t="s">
        <v>477</v>
      </c>
      <c r="F16" s="592" t="s">
        <v>477</v>
      </c>
      <c r="G16" s="498" t="s">
        <v>477</v>
      </c>
      <c r="I16" s="13"/>
    </row>
    <row r="17" spans="1:9" s="8" customFormat="1" ht="21" customHeight="1">
      <c r="A17" s="67" t="s">
        <v>6</v>
      </c>
      <c r="B17" s="68"/>
      <c r="C17" s="69" t="s">
        <v>129</v>
      </c>
      <c r="D17" s="22"/>
      <c r="E17" s="499">
        <v>817684</v>
      </c>
      <c r="F17" s="590">
        <v>-11.247679934007012</v>
      </c>
      <c r="G17" s="489">
        <v>2.7785624530065625</v>
      </c>
      <c r="I17" s="13"/>
    </row>
    <row r="18" spans="1:9" s="8" customFormat="1" ht="21" customHeight="1">
      <c r="A18" s="67" t="s">
        <v>7</v>
      </c>
      <c r="B18" s="68"/>
      <c r="C18" s="69" t="s">
        <v>130</v>
      </c>
      <c r="D18" s="22"/>
      <c r="E18" s="497" t="s">
        <v>477</v>
      </c>
      <c r="F18" s="696" t="s">
        <v>434</v>
      </c>
      <c r="G18" s="490" t="s">
        <v>477</v>
      </c>
      <c r="I18" s="13"/>
    </row>
    <row r="19" spans="1:9" s="8" customFormat="1" ht="21" customHeight="1">
      <c r="A19" s="67" t="s">
        <v>8</v>
      </c>
      <c r="B19" s="68"/>
      <c r="C19" s="69" t="s">
        <v>131</v>
      </c>
      <c r="D19" s="22"/>
      <c r="E19" s="497" t="s">
        <v>434</v>
      </c>
      <c r="F19" s="591" t="s">
        <v>434</v>
      </c>
      <c r="G19" s="491" t="s">
        <v>434</v>
      </c>
      <c r="I19" s="13"/>
    </row>
    <row r="20" spans="1:9" s="8" customFormat="1" ht="21" customHeight="1">
      <c r="A20" s="67" t="s">
        <v>9</v>
      </c>
      <c r="B20" s="68"/>
      <c r="C20" s="69" t="s">
        <v>132</v>
      </c>
      <c r="D20" s="22"/>
      <c r="E20" s="500">
        <v>3284403</v>
      </c>
      <c r="F20" s="589">
        <v>1.5882820355867968</v>
      </c>
      <c r="G20" s="488">
        <v>11.160691485148433</v>
      </c>
      <c r="I20" s="13"/>
    </row>
    <row r="21" spans="1:9" s="8" customFormat="1" ht="21" customHeight="1">
      <c r="A21" s="67" t="s">
        <v>10</v>
      </c>
      <c r="B21" s="68"/>
      <c r="C21" s="69" t="s">
        <v>133</v>
      </c>
      <c r="D21" s="22"/>
      <c r="E21" s="499">
        <v>371753</v>
      </c>
      <c r="F21" s="589">
        <v>-50.91903124785458</v>
      </c>
      <c r="G21" s="488">
        <v>1.263249528659664</v>
      </c>
      <c r="I21" s="13"/>
    </row>
    <row r="22" spans="1:9" s="8" customFormat="1" ht="21" customHeight="1">
      <c r="A22" s="67" t="s">
        <v>11</v>
      </c>
      <c r="B22" s="68"/>
      <c r="C22" s="69" t="s">
        <v>134</v>
      </c>
      <c r="D22" s="22"/>
      <c r="E22" s="501">
        <v>256177</v>
      </c>
      <c r="F22" s="589">
        <v>-22.817329999096142</v>
      </c>
      <c r="G22" s="488">
        <v>0.8705120725413021</v>
      </c>
      <c r="I22" s="13"/>
    </row>
    <row r="23" spans="1:9" s="8" customFormat="1" ht="21" customHeight="1">
      <c r="A23" s="67" t="s">
        <v>12</v>
      </c>
      <c r="B23" s="68"/>
      <c r="C23" s="69" t="s">
        <v>135</v>
      </c>
      <c r="D23" s="22"/>
      <c r="E23" s="502">
        <v>996359</v>
      </c>
      <c r="F23" s="589">
        <v>-2.7768860196503375</v>
      </c>
      <c r="G23" s="488">
        <v>3.3857158842721216</v>
      </c>
      <c r="I23" s="13"/>
    </row>
    <row r="24" spans="1:9" s="8" customFormat="1" ht="21" customHeight="1">
      <c r="A24" s="67" t="s">
        <v>13</v>
      </c>
      <c r="B24" s="68"/>
      <c r="C24" s="69" t="s">
        <v>136</v>
      </c>
      <c r="D24" s="22"/>
      <c r="E24" s="499">
        <v>449909</v>
      </c>
      <c r="F24" s="589">
        <v>-16.402382828177725</v>
      </c>
      <c r="G24" s="488">
        <v>1.5288305196992107</v>
      </c>
      <c r="I24" s="13"/>
    </row>
    <row r="25" spans="1:9" s="8" customFormat="1" ht="21" customHeight="1">
      <c r="A25" s="67" t="s">
        <v>14</v>
      </c>
      <c r="B25" s="68"/>
      <c r="C25" s="69" t="s">
        <v>137</v>
      </c>
      <c r="D25" s="22"/>
      <c r="E25" s="499">
        <v>2349133</v>
      </c>
      <c r="F25" s="589">
        <v>-29.633094357007504</v>
      </c>
      <c r="G25" s="488">
        <v>7.982561418492553</v>
      </c>
      <c r="I25" s="13"/>
    </row>
    <row r="26" spans="1:9" s="8" customFormat="1" ht="21" customHeight="1">
      <c r="A26" s="67" t="s">
        <v>15</v>
      </c>
      <c r="B26" s="68"/>
      <c r="C26" s="69" t="s">
        <v>138</v>
      </c>
      <c r="D26" s="22"/>
      <c r="E26" s="501">
        <v>2083232</v>
      </c>
      <c r="F26" s="589">
        <v>-8.852527299631339</v>
      </c>
      <c r="G26" s="488">
        <v>7.079006335090043</v>
      </c>
      <c r="I26" s="13"/>
    </row>
    <row r="27" spans="1:9" s="8" customFormat="1" ht="21" customHeight="1">
      <c r="A27" s="67" t="s">
        <v>16</v>
      </c>
      <c r="B27" s="68"/>
      <c r="C27" s="69" t="s">
        <v>139</v>
      </c>
      <c r="D27" s="22"/>
      <c r="E27" s="499">
        <v>7953911</v>
      </c>
      <c r="F27" s="589">
        <v>4536.389125289996</v>
      </c>
      <c r="G27" s="488">
        <v>27.028092098115994</v>
      </c>
      <c r="I27" s="13"/>
    </row>
    <row r="28" spans="1:9" s="8" customFormat="1" ht="21" customHeight="1">
      <c r="A28" s="67" t="s">
        <v>17</v>
      </c>
      <c r="B28" s="68"/>
      <c r="C28" s="69" t="s">
        <v>140</v>
      </c>
      <c r="D28" s="22"/>
      <c r="E28" s="501">
        <v>639749</v>
      </c>
      <c r="F28" s="589">
        <v>-24.039434251708595</v>
      </c>
      <c r="G28" s="488">
        <v>2.173923607100659</v>
      </c>
      <c r="I28" s="13"/>
    </row>
    <row r="29" spans="1:9" s="8" customFormat="1" ht="21" customHeight="1">
      <c r="A29" s="67" t="s">
        <v>18</v>
      </c>
      <c r="B29" s="68"/>
      <c r="C29" s="69" t="s">
        <v>141</v>
      </c>
      <c r="D29" s="22"/>
      <c r="E29" s="497" t="s">
        <v>434</v>
      </c>
      <c r="F29" s="591" t="s">
        <v>434</v>
      </c>
      <c r="G29" s="490" t="s">
        <v>434</v>
      </c>
      <c r="I29" s="13"/>
    </row>
    <row r="30" spans="1:9" s="8" customFormat="1" ht="21" customHeight="1">
      <c r="A30" s="67" t="s">
        <v>19</v>
      </c>
      <c r="B30" s="68"/>
      <c r="C30" s="69" t="s">
        <v>142</v>
      </c>
      <c r="D30" s="22"/>
      <c r="E30" s="501">
        <v>666839</v>
      </c>
      <c r="F30" s="589">
        <v>-4.768304038113301</v>
      </c>
      <c r="G30" s="488">
        <v>2.2659778197940073</v>
      </c>
      <c r="I30" s="13"/>
    </row>
    <row r="31" spans="1:9" s="8" customFormat="1" ht="21" customHeight="1" thickBot="1">
      <c r="A31" s="70" t="s">
        <v>20</v>
      </c>
      <c r="B31" s="71"/>
      <c r="C31" s="72" t="s">
        <v>143</v>
      </c>
      <c r="D31" s="23"/>
      <c r="E31" s="503">
        <v>147380</v>
      </c>
      <c r="F31" s="534">
        <v>-1.119102570983844</v>
      </c>
      <c r="G31" s="492">
        <v>0.5008102571703826</v>
      </c>
      <c r="I31" s="13"/>
    </row>
    <row r="32" ht="9" customHeight="1">
      <c r="F32" s="124"/>
    </row>
    <row r="33" spans="1:7" ht="13.5" customHeight="1">
      <c r="A33" s="83"/>
      <c r="B33" s="83"/>
      <c r="C33" s="83"/>
      <c r="D33" s="83"/>
      <c r="E33" s="83"/>
      <c r="F33" s="83"/>
      <c r="G33" s="83"/>
    </row>
    <row r="34" spans="1:7" ht="13.5">
      <c r="A34" s="7"/>
      <c r="B34" s="7"/>
      <c r="C34" s="7"/>
      <c r="D34" s="7"/>
      <c r="E34" s="7"/>
      <c r="F34" s="7"/>
      <c r="G34" s="7"/>
    </row>
  </sheetData>
  <sheetProtection/>
  <mergeCells count="5">
    <mergeCell ref="F4:F5"/>
    <mergeCell ref="E3:G3"/>
    <mergeCell ref="A3:D6"/>
    <mergeCell ref="E4:E5"/>
    <mergeCell ref="G4:G5"/>
  </mergeCells>
  <printOptions horizontalCentered="1" verticalCentered="1"/>
  <pageMargins left="0.7874015748031497" right="0.3937007874015748" top="0.5905511811023623" bottom="0.5905511811023623" header="0.2362204724409449" footer="0.5905511811023623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50390625" style="13" customWidth="1"/>
    <col min="2" max="2" width="12.50390625" style="13" customWidth="1"/>
    <col min="3" max="6" width="13.125" style="13" customWidth="1"/>
    <col min="7" max="7" width="14.875" style="13" customWidth="1"/>
    <col min="8" max="8" width="9.00390625" style="13" customWidth="1"/>
    <col min="9" max="9" width="10.25390625" style="13" bestFit="1" customWidth="1"/>
    <col min="10" max="16384" width="9.00390625" style="13" customWidth="1"/>
  </cols>
  <sheetData>
    <row r="1" ht="30" customHeight="1">
      <c r="A1" s="504" t="s">
        <v>348</v>
      </c>
    </row>
    <row r="2" spans="1:6" ht="19.5" thickBot="1">
      <c r="A2" s="20"/>
      <c r="B2" s="712" t="s">
        <v>443</v>
      </c>
      <c r="F2" s="712" t="s">
        <v>424</v>
      </c>
    </row>
    <row r="3" spans="1:7" ht="27" customHeight="1">
      <c r="A3" s="808" t="s">
        <v>331</v>
      </c>
      <c r="B3" s="811" t="s">
        <v>27</v>
      </c>
      <c r="C3" s="812"/>
      <c r="D3" s="812"/>
      <c r="E3" s="812"/>
      <c r="F3" s="812"/>
      <c r="G3" s="813"/>
    </row>
    <row r="4" spans="1:7" ht="21" customHeight="1">
      <c r="A4" s="809"/>
      <c r="B4" s="816" t="s">
        <v>33</v>
      </c>
      <c r="C4" s="818" t="s">
        <v>36</v>
      </c>
      <c r="D4" s="814" t="s">
        <v>177</v>
      </c>
      <c r="E4" s="814"/>
      <c r="F4" s="814"/>
      <c r="G4" s="815"/>
    </row>
    <row r="5" spans="1:7" ht="30" customHeight="1" thickBot="1">
      <c r="A5" s="810"/>
      <c r="B5" s="817"/>
      <c r="C5" s="819"/>
      <c r="D5" s="326" t="s">
        <v>75</v>
      </c>
      <c r="E5" s="326" t="s">
        <v>72</v>
      </c>
      <c r="F5" s="390" t="s">
        <v>74</v>
      </c>
      <c r="G5" s="386" t="s">
        <v>73</v>
      </c>
    </row>
    <row r="6" spans="1:7" ht="24" customHeight="1" thickTop="1">
      <c r="A6" s="187" t="s">
        <v>283</v>
      </c>
      <c r="B6" s="179">
        <v>431</v>
      </c>
      <c r="C6" s="14">
        <v>18928690</v>
      </c>
      <c r="D6" s="14">
        <v>16936095</v>
      </c>
      <c r="E6" s="14">
        <v>1281025</v>
      </c>
      <c r="F6" s="14">
        <v>72</v>
      </c>
      <c r="G6" s="26">
        <v>711498</v>
      </c>
    </row>
    <row r="7" spans="1:7" ht="24" customHeight="1">
      <c r="A7" s="188" t="s">
        <v>334</v>
      </c>
      <c r="B7" s="140">
        <v>412</v>
      </c>
      <c r="C7" s="14">
        <v>18303404</v>
      </c>
      <c r="D7" s="56">
        <v>16642392</v>
      </c>
      <c r="E7" s="56">
        <v>990490</v>
      </c>
      <c r="F7" s="56">
        <v>1641</v>
      </c>
      <c r="G7" s="163">
        <v>668881</v>
      </c>
    </row>
    <row r="8" spans="1:7" ht="24" customHeight="1">
      <c r="A8" s="188" t="s">
        <v>329</v>
      </c>
      <c r="B8" s="140">
        <v>397</v>
      </c>
      <c r="C8" s="14">
        <v>18668380</v>
      </c>
      <c r="D8" s="56">
        <v>17063413</v>
      </c>
      <c r="E8" s="56">
        <v>975726</v>
      </c>
      <c r="F8" s="56">
        <v>2185</v>
      </c>
      <c r="G8" s="163">
        <v>627056</v>
      </c>
    </row>
    <row r="9" spans="1:7" ht="24" customHeight="1">
      <c r="A9" s="188" t="s">
        <v>328</v>
      </c>
      <c r="B9" s="140">
        <v>391</v>
      </c>
      <c r="C9" s="14">
        <v>20434310</v>
      </c>
      <c r="D9" s="56">
        <v>18505294</v>
      </c>
      <c r="E9" s="56">
        <v>1163779</v>
      </c>
      <c r="F9" s="56">
        <v>2167</v>
      </c>
      <c r="G9" s="163">
        <v>763070</v>
      </c>
    </row>
    <row r="10" spans="1:7" ht="24" customHeight="1">
      <c r="A10" s="188" t="s">
        <v>330</v>
      </c>
      <c r="B10" s="140">
        <v>405</v>
      </c>
      <c r="C10" s="14">
        <v>21879113</v>
      </c>
      <c r="D10" s="56">
        <v>19593218</v>
      </c>
      <c r="E10" s="56">
        <v>1393109</v>
      </c>
      <c r="F10" s="56">
        <v>484</v>
      </c>
      <c r="G10" s="163">
        <v>892302</v>
      </c>
    </row>
    <row r="11" spans="1:7" ht="24" customHeight="1">
      <c r="A11" s="188" t="s">
        <v>371</v>
      </c>
      <c r="B11" s="140">
        <v>351</v>
      </c>
      <c r="C11" s="14">
        <v>22234236</v>
      </c>
      <c r="D11" s="56">
        <v>20262251</v>
      </c>
      <c r="E11" s="56">
        <v>1150762</v>
      </c>
      <c r="F11" s="56">
        <v>1550</v>
      </c>
      <c r="G11" s="163">
        <v>819673</v>
      </c>
    </row>
    <row r="12" spans="1:7" ht="24" customHeight="1">
      <c r="A12" s="188" t="s">
        <v>393</v>
      </c>
      <c r="B12" s="140">
        <v>347</v>
      </c>
      <c r="C12" s="14">
        <v>23717683</v>
      </c>
      <c r="D12" s="56">
        <v>21592023</v>
      </c>
      <c r="E12" s="56">
        <v>1151535</v>
      </c>
      <c r="F12" s="56">
        <v>2764</v>
      </c>
      <c r="G12" s="163">
        <v>971361</v>
      </c>
    </row>
    <row r="13" spans="1:7" ht="24" customHeight="1">
      <c r="A13" s="657" t="s">
        <v>397</v>
      </c>
      <c r="B13" s="505">
        <v>339</v>
      </c>
      <c r="C13" s="506">
        <v>23570011</v>
      </c>
      <c r="D13" s="481">
        <v>21516892</v>
      </c>
      <c r="E13" s="481">
        <v>1236681</v>
      </c>
      <c r="F13" s="481">
        <v>3012</v>
      </c>
      <c r="G13" s="482">
        <v>813426</v>
      </c>
    </row>
    <row r="14" spans="1:7" ht="24" customHeight="1">
      <c r="A14" s="657" t="s">
        <v>405</v>
      </c>
      <c r="B14" s="505">
        <v>325</v>
      </c>
      <c r="C14" s="506">
        <v>24082085</v>
      </c>
      <c r="D14" s="481">
        <v>21984338</v>
      </c>
      <c r="E14" s="481">
        <v>1088087</v>
      </c>
      <c r="F14" s="481">
        <v>2397</v>
      </c>
      <c r="G14" s="482">
        <v>1007263</v>
      </c>
    </row>
    <row r="15" spans="1:7" ht="24" customHeight="1" thickBot="1">
      <c r="A15" s="139" t="s">
        <v>453</v>
      </c>
      <c r="B15" s="507">
        <v>305</v>
      </c>
      <c r="C15" s="508">
        <v>29428311</v>
      </c>
      <c r="D15" s="508">
        <v>27621906</v>
      </c>
      <c r="E15" s="508">
        <v>1171363</v>
      </c>
      <c r="F15" s="508">
        <v>1190</v>
      </c>
      <c r="G15" s="509">
        <v>633852</v>
      </c>
    </row>
    <row r="16" spans="1:7" ht="13.5">
      <c r="A16" s="7"/>
      <c r="B16" s="7"/>
      <c r="C16" s="7"/>
      <c r="D16" s="7"/>
      <c r="E16" s="7"/>
      <c r="F16" s="7"/>
      <c r="G16" s="7"/>
    </row>
    <row r="18" ht="14.25" thickBot="1"/>
    <row r="19" spans="1:7" ht="27" customHeight="1">
      <c r="A19" s="808" t="s">
        <v>332</v>
      </c>
      <c r="B19" s="805" t="s">
        <v>145</v>
      </c>
      <c r="C19" s="806"/>
      <c r="D19" s="806"/>
      <c r="E19" s="806"/>
      <c r="F19" s="806"/>
      <c r="G19" s="807"/>
    </row>
    <row r="20" spans="1:7" ht="21" customHeight="1">
      <c r="A20" s="809"/>
      <c r="B20" s="821" t="s">
        <v>333</v>
      </c>
      <c r="C20" s="820" t="s">
        <v>36</v>
      </c>
      <c r="D20" s="802" t="s">
        <v>176</v>
      </c>
      <c r="E20" s="803"/>
      <c r="F20" s="803"/>
      <c r="G20" s="804"/>
    </row>
    <row r="21" spans="1:7" ht="30" customHeight="1" thickBot="1">
      <c r="A21" s="810"/>
      <c r="B21" s="817"/>
      <c r="C21" s="819"/>
      <c r="D21" s="406" t="s">
        <v>75</v>
      </c>
      <c r="E21" s="406" t="s">
        <v>72</v>
      </c>
      <c r="F21" s="407" t="s">
        <v>74</v>
      </c>
      <c r="G21" s="408" t="s">
        <v>73</v>
      </c>
    </row>
    <row r="22" spans="1:7" ht="24" customHeight="1" thickTop="1">
      <c r="A22" s="166" t="s">
        <v>115</v>
      </c>
      <c r="B22" s="323">
        <v>861</v>
      </c>
      <c r="C22" s="91">
        <v>24398565</v>
      </c>
      <c r="D22" s="91">
        <v>22347106</v>
      </c>
      <c r="E22" s="91">
        <v>1624330</v>
      </c>
      <c r="F22" s="371">
        <v>1067</v>
      </c>
      <c r="G22" s="324">
        <v>426062</v>
      </c>
    </row>
    <row r="23" spans="1:7" ht="24" customHeight="1">
      <c r="A23" s="39" t="s">
        <v>444</v>
      </c>
      <c r="B23" s="140">
        <v>771</v>
      </c>
      <c r="C23" s="14">
        <v>19219397</v>
      </c>
      <c r="D23" s="14">
        <v>17159110</v>
      </c>
      <c r="E23" s="14">
        <v>1339690</v>
      </c>
      <c r="F23" s="14">
        <v>72</v>
      </c>
      <c r="G23" s="26">
        <v>720525</v>
      </c>
    </row>
    <row r="24" spans="1:7" ht="24" customHeight="1">
      <c r="A24" s="39" t="s">
        <v>445</v>
      </c>
      <c r="B24" s="140">
        <v>728</v>
      </c>
      <c r="C24" s="14">
        <v>22134188</v>
      </c>
      <c r="D24" s="14">
        <v>19802705</v>
      </c>
      <c r="E24" s="14">
        <v>1429002</v>
      </c>
      <c r="F24" s="14">
        <v>484</v>
      </c>
      <c r="G24" s="26">
        <v>901997</v>
      </c>
    </row>
    <row r="25" spans="1:7" ht="24" customHeight="1" thickBot="1">
      <c r="A25" s="139" t="s">
        <v>453</v>
      </c>
      <c r="B25" s="507">
        <v>390</v>
      </c>
      <c r="C25" s="508">
        <v>29638272</v>
      </c>
      <c r="D25" s="508">
        <v>27787251</v>
      </c>
      <c r="E25" s="508">
        <v>1205508</v>
      </c>
      <c r="F25" s="508">
        <v>1190</v>
      </c>
      <c r="G25" s="509">
        <v>644323</v>
      </c>
    </row>
    <row r="26" ht="13.5">
      <c r="A26" s="21"/>
    </row>
    <row r="27" ht="13.5">
      <c r="A27" s="85"/>
    </row>
  </sheetData>
  <sheetProtection/>
  <mergeCells count="10">
    <mergeCell ref="D20:G20"/>
    <mergeCell ref="B19:G19"/>
    <mergeCell ref="A19:A21"/>
    <mergeCell ref="B3:G3"/>
    <mergeCell ref="A3:A5"/>
    <mergeCell ref="D4:G4"/>
    <mergeCell ref="B4:B5"/>
    <mergeCell ref="C4:C5"/>
    <mergeCell ref="C20:C21"/>
    <mergeCell ref="B20:B21"/>
  </mergeCells>
  <printOptions/>
  <pageMargins left="0.7874015748031497" right="0.3937007874015748" top="0.5905511811023623" bottom="0.5905511811023623" header="0.5118110236220472" footer="0.5905511811023623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7" topLeftCell="A17" activePane="bottomLeft" state="frozen"/>
      <selection pane="topLeft" activeCell="F11" sqref="F11"/>
      <selection pane="bottomLeft"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6" width="19.625" style="12" customWidth="1"/>
    <col min="7" max="7" width="10.25390625" style="0" bestFit="1" customWidth="1"/>
  </cols>
  <sheetData>
    <row r="1" spans="1:2" ht="30" customHeight="1">
      <c r="A1" s="271" t="s">
        <v>323</v>
      </c>
      <c r="B1" s="19"/>
    </row>
    <row r="2" spans="1:4" ht="13.5" customHeight="1" thickBot="1">
      <c r="A2" s="19"/>
      <c r="B2" s="19"/>
      <c r="D2" s="12" t="s">
        <v>455</v>
      </c>
    </row>
    <row r="3" spans="1:6" s="8" customFormat="1" ht="27" customHeight="1">
      <c r="A3" s="749" t="s">
        <v>144</v>
      </c>
      <c r="B3" s="750"/>
      <c r="C3" s="750"/>
      <c r="D3" s="757" t="s">
        <v>25</v>
      </c>
      <c r="E3" s="758"/>
      <c r="F3" s="759"/>
    </row>
    <row r="4" spans="1:6" s="8" customFormat="1" ht="18" customHeight="1">
      <c r="A4" s="751"/>
      <c r="B4" s="752"/>
      <c r="C4" s="752"/>
      <c r="D4" s="801" t="s">
        <v>456</v>
      </c>
      <c r="E4" s="747" t="s">
        <v>457</v>
      </c>
      <c r="F4" s="753" t="s">
        <v>112</v>
      </c>
    </row>
    <row r="5" spans="1:6" s="8" customFormat="1" ht="18" customHeight="1">
      <c r="A5" s="751"/>
      <c r="B5" s="752"/>
      <c r="C5" s="752"/>
      <c r="D5" s="756"/>
      <c r="E5" s="748"/>
      <c r="F5" s="754"/>
    </row>
    <row r="6" spans="1:6" s="8" customFormat="1" ht="13.5" customHeight="1" thickBot="1">
      <c r="A6" s="798"/>
      <c r="B6" s="799"/>
      <c r="C6" s="799"/>
      <c r="D6" s="526" t="s">
        <v>111</v>
      </c>
      <c r="E6" s="529" t="s">
        <v>113</v>
      </c>
      <c r="F6" s="528" t="s">
        <v>113</v>
      </c>
    </row>
    <row r="7" spans="1:7" s="8" customFormat="1" ht="21" customHeight="1" thickBot="1" thickTop="1">
      <c r="A7" s="314"/>
      <c r="B7" s="315"/>
      <c r="C7" s="316" t="s">
        <v>24</v>
      </c>
      <c r="D7" s="510">
        <v>19990252</v>
      </c>
      <c r="E7" s="318">
        <v>46.48661521990669</v>
      </c>
      <c r="F7" s="120">
        <v>100</v>
      </c>
      <c r="G7" s="396"/>
    </row>
    <row r="8" spans="1:7" s="8" customFormat="1" ht="21" customHeight="1">
      <c r="A8" s="64" t="s">
        <v>21</v>
      </c>
      <c r="B8" s="65"/>
      <c r="C8" s="66" t="s">
        <v>120</v>
      </c>
      <c r="D8" s="511">
        <v>4137178</v>
      </c>
      <c r="E8" s="593">
        <v>-3.489327713234037</v>
      </c>
      <c r="F8" s="123">
        <v>20.695977219296687</v>
      </c>
      <c r="G8" s="396"/>
    </row>
    <row r="9" spans="1:7" s="8" customFormat="1" ht="21" customHeight="1">
      <c r="A9" s="67" t="s">
        <v>22</v>
      </c>
      <c r="B9" s="68"/>
      <c r="C9" s="69" t="s">
        <v>121</v>
      </c>
      <c r="D9" s="512">
        <v>87184</v>
      </c>
      <c r="E9" s="88">
        <v>18.50643613478503</v>
      </c>
      <c r="F9" s="123">
        <v>0.43613257101511277</v>
      </c>
      <c r="G9" s="396"/>
    </row>
    <row r="10" spans="1:7" s="8" customFormat="1" ht="21" customHeight="1">
      <c r="A10" s="67" t="s">
        <v>23</v>
      </c>
      <c r="B10" s="68"/>
      <c r="C10" s="69" t="s">
        <v>122</v>
      </c>
      <c r="D10" s="512">
        <v>70571</v>
      </c>
      <c r="E10" s="88">
        <v>-37.707103072672545</v>
      </c>
      <c r="F10" s="123">
        <v>0.3530270653916719</v>
      </c>
      <c r="G10" s="396"/>
    </row>
    <row r="11" spans="1:7" s="8" customFormat="1" ht="21" customHeight="1">
      <c r="A11" s="67" t="s">
        <v>0</v>
      </c>
      <c r="B11" s="68"/>
      <c r="C11" s="69" t="s">
        <v>123</v>
      </c>
      <c r="D11" s="513">
        <v>37441</v>
      </c>
      <c r="E11" s="88">
        <v>-15.637322277551204</v>
      </c>
      <c r="F11" s="123">
        <v>0.187296288210874</v>
      </c>
      <c r="G11" s="396"/>
    </row>
    <row r="12" spans="1:7" s="8" customFormat="1" ht="21" customHeight="1">
      <c r="A12" s="67" t="s">
        <v>1</v>
      </c>
      <c r="B12" s="68"/>
      <c r="C12" s="69" t="s">
        <v>124</v>
      </c>
      <c r="D12" s="514">
        <v>222902</v>
      </c>
      <c r="E12" s="88">
        <v>-12.57579441964811</v>
      </c>
      <c r="F12" s="123">
        <v>1.1150534770647214</v>
      </c>
      <c r="G12" s="396"/>
    </row>
    <row r="13" spans="1:7" s="8" customFormat="1" ht="21" customHeight="1">
      <c r="A13" s="67" t="s">
        <v>2</v>
      </c>
      <c r="B13" s="68"/>
      <c r="C13" s="69" t="s">
        <v>125</v>
      </c>
      <c r="D13" s="514">
        <v>362916</v>
      </c>
      <c r="E13" s="88">
        <v>-15.468038125052407</v>
      </c>
      <c r="F13" s="123">
        <v>1.8154648575715804</v>
      </c>
      <c r="G13" s="396"/>
    </row>
    <row r="14" spans="1:7" s="8" customFormat="1" ht="21" customHeight="1">
      <c r="A14" s="67" t="s">
        <v>3</v>
      </c>
      <c r="B14" s="68"/>
      <c r="C14" s="69" t="s">
        <v>126</v>
      </c>
      <c r="D14" s="512">
        <v>237226</v>
      </c>
      <c r="E14" s="88">
        <v>-20.67054798872388</v>
      </c>
      <c r="F14" s="123">
        <v>1.1867084016749765</v>
      </c>
      <c r="G14" s="396"/>
    </row>
    <row r="15" spans="1:6" s="8" customFormat="1" ht="21" customHeight="1">
      <c r="A15" s="67" t="s">
        <v>4</v>
      </c>
      <c r="B15" s="68"/>
      <c r="C15" s="69" t="s">
        <v>127</v>
      </c>
      <c r="D15" s="497" t="s">
        <v>434</v>
      </c>
      <c r="E15" s="594" t="s">
        <v>434</v>
      </c>
      <c r="F15" s="162" t="s">
        <v>434</v>
      </c>
    </row>
    <row r="16" spans="1:6" s="8" customFormat="1" ht="21" customHeight="1">
      <c r="A16" s="67" t="s">
        <v>5</v>
      </c>
      <c r="B16" s="68"/>
      <c r="C16" s="69" t="s">
        <v>128</v>
      </c>
      <c r="D16" s="399" t="s">
        <v>477</v>
      </c>
      <c r="E16" s="592" t="s">
        <v>477</v>
      </c>
      <c r="F16" s="615" t="s">
        <v>477</v>
      </c>
    </row>
    <row r="17" spans="1:7" s="8" customFormat="1" ht="21" customHeight="1">
      <c r="A17" s="67" t="s">
        <v>6</v>
      </c>
      <c r="B17" s="68"/>
      <c r="C17" s="69" t="s">
        <v>129</v>
      </c>
      <c r="D17" s="513">
        <v>414241</v>
      </c>
      <c r="E17" s="88">
        <v>-19.17737658795273</v>
      </c>
      <c r="F17" s="123">
        <v>2.072214997589825</v>
      </c>
      <c r="G17" s="396"/>
    </row>
    <row r="18" spans="1:7" s="8" customFormat="1" ht="21" customHeight="1">
      <c r="A18" s="67" t="s">
        <v>7</v>
      </c>
      <c r="B18" s="68"/>
      <c r="C18" s="69" t="s">
        <v>130</v>
      </c>
      <c r="D18" s="497" t="s">
        <v>477</v>
      </c>
      <c r="E18" s="650" t="s">
        <v>434</v>
      </c>
      <c r="F18" s="162" t="s">
        <v>434</v>
      </c>
      <c r="G18" s="396"/>
    </row>
    <row r="19" spans="1:6" s="8" customFormat="1" ht="21" customHeight="1">
      <c r="A19" s="67" t="s">
        <v>8</v>
      </c>
      <c r="B19" s="68"/>
      <c r="C19" s="69" t="s">
        <v>131</v>
      </c>
      <c r="D19" s="497" t="s">
        <v>434</v>
      </c>
      <c r="E19" s="594" t="s">
        <v>434</v>
      </c>
      <c r="F19" s="162" t="s">
        <v>434</v>
      </c>
    </row>
    <row r="20" spans="1:7" s="8" customFormat="1" ht="21" customHeight="1">
      <c r="A20" s="67" t="s">
        <v>9</v>
      </c>
      <c r="B20" s="68"/>
      <c r="C20" s="69" t="s">
        <v>132</v>
      </c>
      <c r="D20" s="514">
        <v>1893272</v>
      </c>
      <c r="E20" s="88">
        <v>113.21927234313799</v>
      </c>
      <c r="F20" s="123">
        <v>9.47097615377735</v>
      </c>
      <c r="G20" s="396"/>
    </row>
    <row r="21" spans="1:7" s="8" customFormat="1" ht="21" customHeight="1">
      <c r="A21" s="67" t="s">
        <v>10</v>
      </c>
      <c r="B21" s="68"/>
      <c r="C21" s="69" t="s">
        <v>133</v>
      </c>
      <c r="D21" s="514">
        <v>220380</v>
      </c>
      <c r="E21" s="88">
        <v>-51.577286719678675</v>
      </c>
      <c r="F21" s="123">
        <v>1.1024373279536446</v>
      </c>
      <c r="G21" s="396"/>
    </row>
    <row r="22" spans="1:7" s="8" customFormat="1" ht="21" customHeight="1">
      <c r="A22" s="67" t="s">
        <v>11</v>
      </c>
      <c r="B22" s="68"/>
      <c r="C22" s="69" t="s">
        <v>134</v>
      </c>
      <c r="D22" s="514">
        <v>162473</v>
      </c>
      <c r="E22" s="88">
        <v>-2.417446455813283</v>
      </c>
      <c r="F22" s="123">
        <v>0.8127611397795286</v>
      </c>
      <c r="G22" s="396"/>
    </row>
    <row r="23" spans="1:7" s="8" customFormat="1" ht="21" customHeight="1">
      <c r="A23" s="67" t="s">
        <v>12</v>
      </c>
      <c r="B23" s="68"/>
      <c r="C23" s="69" t="s">
        <v>135</v>
      </c>
      <c r="D23" s="512">
        <v>512095</v>
      </c>
      <c r="E23" s="88">
        <v>-10.31768270257964</v>
      </c>
      <c r="F23" s="123">
        <v>2.561723584074878</v>
      </c>
      <c r="G23" s="396"/>
    </row>
    <row r="24" spans="1:7" s="8" customFormat="1" ht="21" customHeight="1">
      <c r="A24" s="67" t="s">
        <v>13</v>
      </c>
      <c r="B24" s="68"/>
      <c r="C24" s="69" t="s">
        <v>136</v>
      </c>
      <c r="D24" s="512">
        <v>227319</v>
      </c>
      <c r="E24" s="88">
        <v>-24.77090634711039</v>
      </c>
      <c r="F24" s="123">
        <v>1.1371492465427648</v>
      </c>
      <c r="G24" s="396"/>
    </row>
    <row r="25" spans="1:7" s="8" customFormat="1" ht="21" customHeight="1">
      <c r="A25" s="67" t="s">
        <v>14</v>
      </c>
      <c r="B25" s="68"/>
      <c r="C25" s="69" t="s">
        <v>137</v>
      </c>
      <c r="D25" s="513">
        <v>1182755</v>
      </c>
      <c r="E25" s="88">
        <v>-30.4730866879817</v>
      </c>
      <c r="F25" s="123">
        <v>5.916658779489123</v>
      </c>
      <c r="G25" s="396"/>
    </row>
    <row r="26" spans="1:7" s="8" customFormat="1" ht="21" customHeight="1">
      <c r="A26" s="67" t="s">
        <v>15</v>
      </c>
      <c r="B26" s="68"/>
      <c r="C26" s="69" t="s">
        <v>138</v>
      </c>
      <c r="D26" s="512">
        <v>1826104</v>
      </c>
      <c r="E26" s="88">
        <v>-11.975261926166587</v>
      </c>
      <c r="F26" s="123">
        <v>9.134972385540712</v>
      </c>
      <c r="G26" s="396"/>
    </row>
    <row r="27" spans="1:7" s="8" customFormat="1" ht="21" customHeight="1">
      <c r="A27" s="67" t="s">
        <v>16</v>
      </c>
      <c r="B27" s="68"/>
      <c r="C27" s="69" t="s">
        <v>139</v>
      </c>
      <c r="D27" s="512">
        <v>6952891</v>
      </c>
      <c r="E27" s="88">
        <v>7064.1621415544405</v>
      </c>
      <c r="F27" s="123">
        <v>34.78140745799503</v>
      </c>
      <c r="G27" s="396"/>
    </row>
    <row r="28" spans="1:7" s="8" customFormat="1" ht="21" customHeight="1">
      <c r="A28" s="67" t="s">
        <v>17</v>
      </c>
      <c r="B28" s="68"/>
      <c r="C28" s="69" t="s">
        <v>140</v>
      </c>
      <c r="D28" s="513">
        <v>322026</v>
      </c>
      <c r="E28" s="88">
        <v>-27.169638071372514</v>
      </c>
      <c r="F28" s="123">
        <v>1.610915160049008</v>
      </c>
      <c r="G28" s="396"/>
    </row>
    <row r="29" spans="1:6" s="8" customFormat="1" ht="21" customHeight="1">
      <c r="A29" s="67" t="s">
        <v>18</v>
      </c>
      <c r="B29" s="68"/>
      <c r="C29" s="69" t="s">
        <v>141</v>
      </c>
      <c r="D29" s="497" t="s">
        <v>434</v>
      </c>
      <c r="E29" s="594" t="s">
        <v>434</v>
      </c>
      <c r="F29" s="162" t="s">
        <v>434</v>
      </c>
    </row>
    <row r="30" spans="1:7" s="8" customFormat="1" ht="21" customHeight="1">
      <c r="A30" s="67" t="s">
        <v>19</v>
      </c>
      <c r="B30" s="68"/>
      <c r="C30" s="69" t="s">
        <v>142</v>
      </c>
      <c r="D30" s="512">
        <v>372316</v>
      </c>
      <c r="E30" s="88">
        <v>10.106079380617077</v>
      </c>
      <c r="F30" s="123">
        <v>1.8624877765422867</v>
      </c>
      <c r="G30" s="396"/>
    </row>
    <row r="31" spans="1:7" s="8" customFormat="1" ht="21" customHeight="1" thickBot="1">
      <c r="A31" s="70" t="s">
        <v>20</v>
      </c>
      <c r="B31" s="71"/>
      <c r="C31" s="72" t="s">
        <v>143</v>
      </c>
      <c r="D31" s="515">
        <v>43370</v>
      </c>
      <c r="E31" s="595">
        <v>-40.66463272816822</v>
      </c>
      <c r="F31" s="516">
        <v>0.21695574422973757</v>
      </c>
      <c r="G31" s="396"/>
    </row>
    <row r="32" ht="8.25" customHeight="1">
      <c r="F32" s="124"/>
    </row>
    <row r="33" spans="1:6" ht="13.5" customHeight="1">
      <c r="A33" s="117"/>
      <c r="B33" s="117"/>
      <c r="C33" s="117"/>
      <c r="D33" s="117"/>
      <c r="E33" s="117"/>
      <c r="F33" s="117"/>
    </row>
    <row r="34" spans="1:6" ht="13.5" customHeight="1">
      <c r="A34" s="117"/>
      <c r="B34" s="117"/>
      <c r="C34" s="117"/>
      <c r="D34" s="117"/>
      <c r="E34" s="117"/>
      <c r="F34" s="152"/>
    </row>
  </sheetData>
  <sheetProtection/>
  <mergeCells count="5">
    <mergeCell ref="A3:C6"/>
    <mergeCell ref="D4:D5"/>
    <mergeCell ref="E4:E5"/>
    <mergeCell ref="D3:F3"/>
    <mergeCell ref="F4:F5"/>
  </mergeCells>
  <printOptions horizontalCentered="1" verticalCentered="1"/>
  <pageMargins left="0.7874015748031497" right="0.3937007874015748" top="0.5905511811023623" bottom="0.5905511811023623" header="0.35433070866141736" footer="0.5905511811023623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13" customWidth="1"/>
    <col min="2" max="2" width="15.00390625" style="13" customWidth="1"/>
    <col min="3" max="3" width="14.125" style="13" customWidth="1"/>
    <col min="4" max="4" width="15.125" style="13" customWidth="1"/>
    <col min="5" max="5" width="12.875" style="13" customWidth="1"/>
    <col min="6" max="6" width="16.00390625" style="13" customWidth="1"/>
    <col min="7" max="7" width="11.125" style="13" customWidth="1"/>
    <col min="8" max="8" width="10.25390625" style="13" bestFit="1" customWidth="1"/>
    <col min="9" max="10" width="9.25390625" style="13" bestFit="1" customWidth="1"/>
    <col min="11" max="16384" width="9.00390625" style="13" customWidth="1"/>
  </cols>
  <sheetData>
    <row r="1" ht="30" customHeight="1">
      <c r="A1" s="504" t="s">
        <v>349</v>
      </c>
    </row>
    <row r="2" spans="1:6" ht="13.5" customHeight="1" thickBot="1">
      <c r="A2" s="20"/>
      <c r="B2" s="712" t="s">
        <v>443</v>
      </c>
      <c r="F2" s="712" t="s">
        <v>424</v>
      </c>
    </row>
    <row r="3" spans="1:6" ht="27" customHeight="1">
      <c r="A3" s="808" t="s">
        <v>26</v>
      </c>
      <c r="B3" s="834" t="s">
        <v>33</v>
      </c>
      <c r="C3" s="827" t="s">
        <v>119</v>
      </c>
      <c r="D3" s="837" t="s">
        <v>179</v>
      </c>
      <c r="E3" s="838"/>
      <c r="F3" s="832" t="s">
        <v>117</v>
      </c>
    </row>
    <row r="4" spans="1:6" ht="18" customHeight="1">
      <c r="A4" s="809"/>
      <c r="B4" s="821"/>
      <c r="C4" s="828"/>
      <c r="D4" s="830" t="s">
        <v>153</v>
      </c>
      <c r="E4" s="825" t="s">
        <v>154</v>
      </c>
      <c r="F4" s="833"/>
    </row>
    <row r="5" spans="1:6" ht="13.5" customHeight="1" thickBot="1">
      <c r="A5" s="810"/>
      <c r="B5" s="817"/>
      <c r="C5" s="829"/>
      <c r="D5" s="831"/>
      <c r="E5" s="826"/>
      <c r="F5" s="325" t="s">
        <v>118</v>
      </c>
    </row>
    <row r="6" spans="1:6" ht="24" customHeight="1" thickTop="1">
      <c r="A6" s="39" t="s">
        <v>283</v>
      </c>
      <c r="B6" s="50">
        <v>431</v>
      </c>
      <c r="C6" s="15">
        <v>10402689</v>
      </c>
      <c r="D6" s="15">
        <v>2206657</v>
      </c>
      <c r="E6" s="15">
        <v>8196032</v>
      </c>
      <c r="F6" s="28">
        <v>54.3</v>
      </c>
    </row>
    <row r="7" spans="1:6" ht="24" customHeight="1">
      <c r="A7" s="39" t="s">
        <v>334</v>
      </c>
      <c r="B7" s="50">
        <v>412</v>
      </c>
      <c r="C7" s="15">
        <v>10495036</v>
      </c>
      <c r="D7" s="15">
        <v>2216726</v>
      </c>
      <c r="E7" s="15">
        <v>8278310</v>
      </c>
      <c r="F7" s="28">
        <v>54.3</v>
      </c>
    </row>
    <row r="8" spans="1:6" ht="24" customHeight="1">
      <c r="A8" s="39" t="s">
        <v>329</v>
      </c>
      <c r="B8" s="50">
        <v>397</v>
      </c>
      <c r="C8" s="15">
        <v>10847813</v>
      </c>
      <c r="D8" s="15">
        <v>2283152</v>
      </c>
      <c r="E8" s="15">
        <v>8564661</v>
      </c>
      <c r="F8" s="28">
        <v>58.1</v>
      </c>
    </row>
    <row r="9" spans="1:6" ht="24" customHeight="1">
      <c r="A9" s="39" t="s">
        <v>328</v>
      </c>
      <c r="B9" s="50">
        <v>391</v>
      </c>
      <c r="C9" s="15">
        <v>12060565</v>
      </c>
      <c r="D9" s="15">
        <v>2323704</v>
      </c>
      <c r="E9" s="15">
        <v>9736861</v>
      </c>
      <c r="F9" s="28">
        <v>59</v>
      </c>
    </row>
    <row r="10" spans="1:6" ht="24" customHeight="1">
      <c r="A10" s="39" t="s">
        <v>330</v>
      </c>
      <c r="B10" s="50">
        <v>405</v>
      </c>
      <c r="C10" s="15">
        <v>12422860</v>
      </c>
      <c r="D10" s="15">
        <v>2276379</v>
      </c>
      <c r="E10" s="15">
        <v>10146481</v>
      </c>
      <c r="F10" s="28">
        <v>56.8</v>
      </c>
    </row>
    <row r="11" spans="1:6" ht="24" customHeight="1">
      <c r="A11" s="39" t="s">
        <v>371</v>
      </c>
      <c r="B11" s="50">
        <v>351</v>
      </c>
      <c r="C11" s="15">
        <v>12541344</v>
      </c>
      <c r="D11" s="15">
        <v>1959238</v>
      </c>
      <c r="E11" s="15">
        <v>10582106</v>
      </c>
      <c r="F11" s="28">
        <v>56.4</v>
      </c>
    </row>
    <row r="12" spans="1:6" ht="24" customHeight="1">
      <c r="A12" s="39" t="s">
        <v>393</v>
      </c>
      <c r="B12" s="121">
        <v>347</v>
      </c>
      <c r="C12" s="442">
        <v>13739045</v>
      </c>
      <c r="D12" s="517">
        <v>2118636</v>
      </c>
      <c r="E12" s="442">
        <v>11620409</v>
      </c>
      <c r="F12" s="518">
        <v>57.92743329945004</v>
      </c>
    </row>
    <row r="13" spans="1:6" ht="24" customHeight="1">
      <c r="A13" s="657" t="s">
        <v>397</v>
      </c>
      <c r="B13" s="121">
        <v>339</v>
      </c>
      <c r="C13" s="442">
        <v>14273985</v>
      </c>
      <c r="D13" s="517">
        <v>2146873</v>
      </c>
      <c r="E13" s="442">
        <v>12127112</v>
      </c>
      <c r="F13" s="518">
        <v>60.55994203821118</v>
      </c>
    </row>
    <row r="14" spans="1:6" ht="24" customHeight="1">
      <c r="A14" s="657" t="s">
        <v>405</v>
      </c>
      <c r="B14" s="121">
        <v>325</v>
      </c>
      <c r="C14" s="442">
        <v>13646470</v>
      </c>
      <c r="D14" s="517">
        <v>2012494</v>
      </c>
      <c r="E14" s="442">
        <v>11633976</v>
      </c>
      <c r="F14" s="518">
        <v>56.66648049784726</v>
      </c>
    </row>
    <row r="15" spans="1:6" ht="24" customHeight="1" thickBot="1">
      <c r="A15" s="716" t="s">
        <v>453</v>
      </c>
      <c r="B15" s="475">
        <v>305</v>
      </c>
      <c r="C15" s="476">
        <v>19990252</v>
      </c>
      <c r="D15" s="477">
        <v>1956531</v>
      </c>
      <c r="E15" s="476">
        <v>18033721</v>
      </c>
      <c r="F15" s="519">
        <v>67.92864191220488</v>
      </c>
    </row>
    <row r="16" spans="1:6" ht="13.5">
      <c r="A16" s="84"/>
      <c r="B16" s="7"/>
      <c r="C16" s="7"/>
      <c r="D16" s="7"/>
      <c r="E16" s="7"/>
      <c r="F16" s="7"/>
    </row>
    <row r="17" spans="1:6" ht="13.5">
      <c r="A17" s="7"/>
      <c r="B17" s="7"/>
      <c r="C17" s="7"/>
      <c r="D17" s="7"/>
      <c r="E17" s="7"/>
      <c r="F17" s="725"/>
    </row>
    <row r="18" spans="1:6" ht="13.5">
      <c r="A18" s="7"/>
      <c r="B18" s="7"/>
      <c r="C18" s="7"/>
      <c r="D18" s="7"/>
      <c r="E18" s="7"/>
      <c r="F18" s="7"/>
    </row>
    <row r="20" ht="30" customHeight="1">
      <c r="A20" s="535" t="s">
        <v>350</v>
      </c>
    </row>
    <row r="21" spans="1:2" ht="17.25" customHeight="1" thickBot="1">
      <c r="A21" s="20"/>
      <c r="B21" s="13" t="s">
        <v>443</v>
      </c>
    </row>
    <row r="22" spans="1:7" ht="27" customHeight="1">
      <c r="A22" s="842" t="s">
        <v>26</v>
      </c>
      <c r="B22" s="839" t="s">
        <v>33</v>
      </c>
      <c r="C22" s="842" t="s">
        <v>441</v>
      </c>
      <c r="D22" s="845" t="s">
        <v>50</v>
      </c>
      <c r="E22" s="812" t="s">
        <v>180</v>
      </c>
      <c r="F22" s="812"/>
      <c r="G22" s="813"/>
    </row>
    <row r="23" spans="1:7" ht="13.5" customHeight="1">
      <c r="A23" s="843"/>
      <c r="B23" s="840"/>
      <c r="C23" s="843"/>
      <c r="D23" s="846"/>
      <c r="E23" s="835" t="s">
        <v>37</v>
      </c>
      <c r="F23" s="803" t="s">
        <v>38</v>
      </c>
      <c r="G23" s="823" t="s">
        <v>39</v>
      </c>
    </row>
    <row r="24" spans="1:7" ht="14.25" thickBot="1">
      <c r="A24" s="844"/>
      <c r="B24" s="841"/>
      <c r="C24" s="844"/>
      <c r="D24" s="847"/>
      <c r="E24" s="836"/>
      <c r="F24" s="822"/>
      <c r="G24" s="824"/>
    </row>
    <row r="25" spans="1:7" ht="24" customHeight="1" thickTop="1">
      <c r="A25" s="39" t="s">
        <v>283</v>
      </c>
      <c r="B25" s="660">
        <v>85</v>
      </c>
      <c r="C25" s="39" t="s">
        <v>425</v>
      </c>
      <c r="D25" s="141">
        <v>1971162</v>
      </c>
      <c r="E25" s="141">
        <v>263087</v>
      </c>
      <c r="F25" s="142">
        <v>684236</v>
      </c>
      <c r="G25" s="143">
        <v>1023839</v>
      </c>
    </row>
    <row r="26" spans="1:7" ht="24" customHeight="1">
      <c r="A26" s="39" t="s">
        <v>334</v>
      </c>
      <c r="B26" s="660">
        <v>86</v>
      </c>
      <c r="C26" s="39" t="s">
        <v>426</v>
      </c>
      <c r="D26" s="141">
        <v>2001307</v>
      </c>
      <c r="E26" s="141">
        <v>316541</v>
      </c>
      <c r="F26" s="142">
        <v>629876</v>
      </c>
      <c r="G26" s="143">
        <v>1054890</v>
      </c>
    </row>
    <row r="27" spans="1:7" ht="24" customHeight="1">
      <c r="A27" s="39" t="s">
        <v>329</v>
      </c>
      <c r="B27" s="660">
        <v>82</v>
      </c>
      <c r="C27" s="39" t="s">
        <v>427</v>
      </c>
      <c r="D27" s="141">
        <v>1997920</v>
      </c>
      <c r="E27" s="141">
        <v>312020</v>
      </c>
      <c r="F27" s="142">
        <v>724901</v>
      </c>
      <c r="G27" s="143">
        <v>960999</v>
      </c>
    </row>
    <row r="28" spans="1:7" ht="24" customHeight="1">
      <c r="A28" s="39" t="s">
        <v>328</v>
      </c>
      <c r="B28" s="660">
        <v>83</v>
      </c>
      <c r="C28" s="39" t="s">
        <v>428</v>
      </c>
      <c r="D28" s="142">
        <v>2236943</v>
      </c>
      <c r="E28" s="142">
        <v>365463</v>
      </c>
      <c r="F28" s="142">
        <v>809825</v>
      </c>
      <c r="G28" s="143">
        <v>1061655</v>
      </c>
    </row>
    <row r="29" spans="1:7" ht="24" customHeight="1">
      <c r="A29" s="39" t="s">
        <v>330</v>
      </c>
      <c r="B29" s="660">
        <v>86</v>
      </c>
      <c r="C29" s="39" t="s">
        <v>429</v>
      </c>
      <c r="D29" s="273">
        <v>2040689</v>
      </c>
      <c r="E29" s="273">
        <v>341382</v>
      </c>
      <c r="F29" s="14">
        <v>882469</v>
      </c>
      <c r="G29" s="26">
        <v>816838</v>
      </c>
    </row>
    <row r="30" spans="1:7" ht="24" customHeight="1">
      <c r="A30" s="39" t="s">
        <v>371</v>
      </c>
      <c r="B30" s="660">
        <v>83</v>
      </c>
      <c r="C30" s="39" t="s">
        <v>430</v>
      </c>
      <c r="D30" s="273">
        <v>2347518</v>
      </c>
      <c r="E30" s="273">
        <v>400410</v>
      </c>
      <c r="F30" s="14">
        <v>723148</v>
      </c>
      <c r="G30" s="26">
        <v>1223960</v>
      </c>
    </row>
    <row r="31" spans="1:7" ht="24" customHeight="1">
      <c r="A31" s="39" t="s">
        <v>393</v>
      </c>
      <c r="B31" s="661">
        <v>84</v>
      </c>
      <c r="C31" s="39" t="s">
        <v>431</v>
      </c>
      <c r="D31" s="442">
        <v>2526688</v>
      </c>
      <c r="E31" s="520">
        <v>422353</v>
      </c>
      <c r="F31" s="520">
        <v>1158321</v>
      </c>
      <c r="G31" s="521">
        <v>946014</v>
      </c>
    </row>
    <row r="32" spans="1:7" ht="24" customHeight="1">
      <c r="A32" s="39" t="s">
        <v>397</v>
      </c>
      <c r="B32" s="661">
        <v>83</v>
      </c>
      <c r="C32" s="39" t="s">
        <v>432</v>
      </c>
      <c r="D32" s="442">
        <v>3511793</v>
      </c>
      <c r="E32" s="520">
        <v>726156</v>
      </c>
      <c r="F32" s="520">
        <v>1667470</v>
      </c>
      <c r="G32" s="521">
        <v>1118167</v>
      </c>
    </row>
    <row r="33" spans="1:7" ht="24" customHeight="1">
      <c r="A33" s="39" t="s">
        <v>406</v>
      </c>
      <c r="B33" s="661">
        <v>81</v>
      </c>
      <c r="C33" s="39" t="s">
        <v>433</v>
      </c>
      <c r="D33" s="442">
        <v>2847514</v>
      </c>
      <c r="E33" s="520">
        <v>491795</v>
      </c>
      <c r="F33" s="520">
        <v>1238975</v>
      </c>
      <c r="G33" s="521">
        <v>1116744</v>
      </c>
    </row>
    <row r="34" spans="1:7" ht="24" customHeight="1" thickBot="1">
      <c r="A34" s="139" t="s">
        <v>453</v>
      </c>
      <c r="B34" s="662">
        <v>76</v>
      </c>
      <c r="C34" s="139" t="s">
        <v>481</v>
      </c>
      <c r="D34" s="476">
        <v>3216224</v>
      </c>
      <c r="E34" s="508">
        <v>401442</v>
      </c>
      <c r="F34" s="508">
        <v>1379272</v>
      </c>
      <c r="G34" s="509">
        <v>1435510</v>
      </c>
    </row>
    <row r="35" spans="1:2" ht="13.5">
      <c r="A35" s="16"/>
      <c r="B35" s="16"/>
    </row>
    <row r="36" spans="1:2" ht="13.5">
      <c r="A36" s="16"/>
      <c r="B36" s="16"/>
    </row>
    <row r="37" spans="1:2" ht="13.5">
      <c r="A37" s="16"/>
      <c r="B37" s="16"/>
    </row>
    <row r="38" spans="1:2" ht="13.5">
      <c r="A38" s="16"/>
      <c r="B38" s="16"/>
    </row>
    <row r="39" spans="1:2" ht="13.5">
      <c r="A39" s="16"/>
      <c r="B39" s="16"/>
    </row>
    <row r="40" spans="1:2" ht="13.5">
      <c r="A40" s="16"/>
      <c r="B40" s="16"/>
    </row>
    <row r="41" spans="1:2" ht="13.5">
      <c r="A41" s="16"/>
      <c r="B41" s="16"/>
    </row>
    <row r="42" spans="1:2" ht="13.5">
      <c r="A42" s="16"/>
      <c r="B42" s="16"/>
    </row>
    <row r="43" spans="1:2" ht="13.5">
      <c r="A43" s="16"/>
      <c r="B43" s="16"/>
    </row>
    <row r="44" spans="1:2" ht="13.5">
      <c r="A44" s="16"/>
      <c r="B44" s="16"/>
    </row>
    <row r="45" spans="1:2" ht="13.5">
      <c r="A45" s="16"/>
      <c r="B45" s="16"/>
    </row>
    <row r="46" spans="1:2" ht="13.5">
      <c r="A46" s="16"/>
      <c r="B46" s="16"/>
    </row>
    <row r="47" spans="1:2" ht="13.5">
      <c r="A47" s="16"/>
      <c r="B47" s="16"/>
    </row>
    <row r="48" spans="1:2" ht="13.5">
      <c r="A48" s="16"/>
      <c r="B48" s="16"/>
    </row>
    <row r="49" spans="1:2" ht="13.5">
      <c r="A49" s="16"/>
      <c r="B49" s="16"/>
    </row>
    <row r="50" spans="1:2" ht="13.5">
      <c r="A50" s="16"/>
      <c r="B50" s="16"/>
    </row>
    <row r="51" spans="1:2" ht="13.5">
      <c r="A51" s="16"/>
      <c r="B51" s="16"/>
    </row>
    <row r="52" spans="1:2" ht="13.5">
      <c r="A52" s="16"/>
      <c r="B52" s="16"/>
    </row>
    <row r="53" spans="1:2" ht="13.5">
      <c r="A53" s="16"/>
      <c r="B53" s="16"/>
    </row>
    <row r="54" spans="1:2" ht="13.5">
      <c r="A54" s="16"/>
      <c r="B54" s="16"/>
    </row>
    <row r="55" spans="1:2" ht="13.5">
      <c r="A55" s="16"/>
      <c r="B55" s="16"/>
    </row>
    <row r="56" spans="1:2" ht="13.5">
      <c r="A56" s="16"/>
      <c r="B56" s="16"/>
    </row>
    <row r="57" spans="1:2" ht="13.5">
      <c r="A57" s="16"/>
      <c r="B57" s="16"/>
    </row>
    <row r="58" spans="1:2" ht="13.5">
      <c r="A58" s="16"/>
      <c r="B58" s="16"/>
    </row>
    <row r="59" spans="1:2" ht="13.5">
      <c r="A59" s="16"/>
      <c r="B59" s="16"/>
    </row>
    <row r="60" spans="1:2" ht="13.5">
      <c r="A60" s="16"/>
      <c r="B60" s="16"/>
    </row>
    <row r="61" spans="1:2" ht="13.5">
      <c r="A61" s="16"/>
      <c r="B61" s="16"/>
    </row>
    <row r="62" spans="1:2" ht="13.5">
      <c r="A62" s="16"/>
      <c r="B62" s="16"/>
    </row>
    <row r="63" spans="1:2" ht="13.5">
      <c r="A63" s="16"/>
      <c r="B63" s="16"/>
    </row>
    <row r="64" spans="1:2" ht="13.5">
      <c r="A64" s="16"/>
      <c r="B64" s="16"/>
    </row>
    <row r="65" spans="1:2" ht="13.5">
      <c r="A65" s="16"/>
      <c r="B65" s="16"/>
    </row>
    <row r="66" spans="1:2" ht="13.5">
      <c r="A66" s="16"/>
      <c r="B66" s="16"/>
    </row>
    <row r="67" spans="1:2" ht="13.5">
      <c r="A67" s="16"/>
      <c r="B67" s="16"/>
    </row>
    <row r="68" spans="1:2" ht="13.5">
      <c r="A68" s="16"/>
      <c r="B68" s="16"/>
    </row>
    <row r="69" spans="1:2" ht="13.5">
      <c r="A69" s="16"/>
      <c r="B69" s="16"/>
    </row>
    <row r="70" spans="1:2" ht="13.5">
      <c r="A70" s="16"/>
      <c r="B70" s="16"/>
    </row>
    <row r="71" spans="1:2" ht="13.5">
      <c r="A71" s="16"/>
      <c r="B71" s="16"/>
    </row>
    <row r="72" spans="1:2" ht="13.5">
      <c r="A72" s="16"/>
      <c r="B72" s="16"/>
    </row>
    <row r="73" spans="1:2" ht="13.5">
      <c r="A73" s="16"/>
      <c r="B73" s="16"/>
    </row>
    <row r="74" spans="1:2" ht="13.5">
      <c r="A74" s="16"/>
      <c r="B74" s="16"/>
    </row>
    <row r="75" spans="1:2" ht="13.5">
      <c r="A75" s="16"/>
      <c r="B75" s="16"/>
    </row>
    <row r="76" spans="1:2" ht="13.5">
      <c r="A76" s="16"/>
      <c r="B76" s="16"/>
    </row>
    <row r="77" spans="1:2" ht="13.5">
      <c r="A77" s="16"/>
      <c r="B77" s="16"/>
    </row>
    <row r="78" spans="1:2" ht="13.5">
      <c r="A78" s="16"/>
      <c r="B78" s="16"/>
    </row>
    <row r="79" spans="1:2" ht="13.5">
      <c r="A79" s="16"/>
      <c r="B79" s="16"/>
    </row>
    <row r="80" spans="1:2" ht="13.5">
      <c r="A80" s="16"/>
      <c r="B80" s="16"/>
    </row>
    <row r="81" spans="1:2" ht="13.5">
      <c r="A81" s="16"/>
      <c r="B81" s="16"/>
    </row>
    <row r="82" spans="1:2" ht="13.5">
      <c r="A82" s="16"/>
      <c r="B82" s="16"/>
    </row>
    <row r="83" spans="1:2" ht="13.5">
      <c r="A83" s="16"/>
      <c r="B83" s="16"/>
    </row>
    <row r="84" spans="1:2" ht="13.5">
      <c r="A84" s="16"/>
      <c r="B84" s="16"/>
    </row>
    <row r="85" spans="1:2" ht="13.5">
      <c r="A85" s="16"/>
      <c r="B85" s="16"/>
    </row>
    <row r="86" spans="1:2" ht="13.5">
      <c r="A86" s="16"/>
      <c r="B86" s="16"/>
    </row>
    <row r="87" spans="1:2" ht="13.5">
      <c r="A87" s="16"/>
      <c r="B87" s="16"/>
    </row>
    <row r="88" spans="1:2" ht="13.5">
      <c r="A88" s="16"/>
      <c r="B88" s="16"/>
    </row>
    <row r="89" spans="1:2" ht="13.5">
      <c r="A89" s="16"/>
      <c r="B89" s="16"/>
    </row>
    <row r="90" spans="1:2" ht="13.5">
      <c r="A90" s="16"/>
      <c r="B90" s="16"/>
    </row>
    <row r="91" spans="1:2" ht="13.5">
      <c r="A91" s="16"/>
      <c r="B91" s="16"/>
    </row>
    <row r="92" spans="1:2" ht="13.5">
      <c r="A92" s="16"/>
      <c r="B92" s="16"/>
    </row>
    <row r="93" spans="1:2" ht="13.5">
      <c r="A93" s="16"/>
      <c r="B93" s="16"/>
    </row>
    <row r="94" spans="1:2" ht="13.5">
      <c r="A94" s="16"/>
      <c r="B94" s="16"/>
    </row>
    <row r="95" spans="1:2" ht="13.5">
      <c r="A95" s="16"/>
      <c r="B95" s="16"/>
    </row>
    <row r="96" spans="1:2" ht="13.5">
      <c r="A96" s="16"/>
      <c r="B96" s="16"/>
    </row>
    <row r="97" spans="1:2" ht="13.5">
      <c r="A97" s="16"/>
      <c r="B97" s="16"/>
    </row>
    <row r="98" spans="1:2" ht="13.5">
      <c r="A98" s="16"/>
      <c r="B98" s="16"/>
    </row>
    <row r="99" spans="1:2" ht="13.5">
      <c r="A99" s="16"/>
      <c r="B99" s="16"/>
    </row>
    <row r="100" spans="1:2" ht="13.5">
      <c r="A100" s="16"/>
      <c r="B100" s="16"/>
    </row>
    <row r="101" spans="1:2" ht="13.5">
      <c r="A101" s="16"/>
      <c r="B101" s="16"/>
    </row>
    <row r="102" spans="1:2" ht="13.5">
      <c r="A102" s="16"/>
      <c r="B102" s="16"/>
    </row>
    <row r="103" spans="1:2" ht="13.5">
      <c r="A103" s="16"/>
      <c r="B103" s="16"/>
    </row>
    <row r="104" spans="1:2" ht="13.5">
      <c r="A104" s="16"/>
      <c r="B104" s="16"/>
    </row>
    <row r="105" spans="1:2" ht="13.5">
      <c r="A105" s="16"/>
      <c r="B105" s="16"/>
    </row>
    <row r="106" spans="1:2" ht="13.5">
      <c r="A106" s="16"/>
      <c r="B106" s="16"/>
    </row>
    <row r="107" spans="1:2" ht="13.5">
      <c r="A107" s="16"/>
      <c r="B107" s="16"/>
    </row>
    <row r="108" spans="1:2" ht="13.5">
      <c r="A108" s="16"/>
      <c r="B108" s="16"/>
    </row>
    <row r="109" spans="1:2" ht="13.5">
      <c r="A109" s="16"/>
      <c r="B109" s="16"/>
    </row>
    <row r="110" spans="1:2" ht="13.5">
      <c r="A110" s="16"/>
      <c r="B110" s="16"/>
    </row>
    <row r="111" spans="1:2" ht="13.5">
      <c r="A111" s="16"/>
      <c r="B111" s="16"/>
    </row>
    <row r="112" spans="1:2" ht="13.5">
      <c r="A112" s="16"/>
      <c r="B112" s="16"/>
    </row>
    <row r="113" spans="1:2" ht="13.5">
      <c r="A113" s="16"/>
      <c r="B113" s="16"/>
    </row>
    <row r="114" spans="1:2" ht="13.5">
      <c r="A114" s="16"/>
      <c r="B114" s="16"/>
    </row>
    <row r="257" ht="13.5">
      <c r="B257" s="16"/>
    </row>
  </sheetData>
  <sheetProtection/>
  <mergeCells count="15">
    <mergeCell ref="D3:E3"/>
    <mergeCell ref="B22:B24"/>
    <mergeCell ref="A22:A24"/>
    <mergeCell ref="C22:C24"/>
    <mergeCell ref="D22:D24"/>
    <mergeCell ref="E22:G22"/>
    <mergeCell ref="F23:F24"/>
    <mergeCell ref="G23:G24"/>
    <mergeCell ref="E4:E5"/>
    <mergeCell ref="C3:C5"/>
    <mergeCell ref="A3:A5"/>
    <mergeCell ref="D4:D5"/>
    <mergeCell ref="F3:F4"/>
    <mergeCell ref="B3:B5"/>
    <mergeCell ref="E23:E24"/>
  </mergeCells>
  <printOptions horizontalCentered="1" verticalCentered="1"/>
  <pageMargins left="0.7874015748031497" right="0.3937007874015748" top="0.5905511811023623" bottom="0.5905511811023623" header="0.5118110236220472" footer="0.590551181102362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ユーザー_2</dc:creator>
  <cp:keywords/>
  <dc:description/>
  <cp:lastModifiedBy>山形市</cp:lastModifiedBy>
  <cp:lastPrinted>2023-12-20T06:37:03Z</cp:lastPrinted>
  <dcterms:created xsi:type="dcterms:W3CDTF">2005-03-23T10:16:05Z</dcterms:created>
  <dcterms:modified xsi:type="dcterms:W3CDTF">2023-12-20T07:29:12Z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