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00" activeTab="0"/>
  </bookViews>
  <sheets>
    <sheet name="15目次" sheetId="1" r:id="rId1"/>
    <sheet name="表15ー1" sheetId="2" r:id="rId2"/>
    <sheet name="表15ー2" sheetId="3" r:id="rId3"/>
    <sheet name="表15ー3" sheetId="4" r:id="rId4"/>
    <sheet name="表15ー4" sheetId="5" r:id="rId5"/>
    <sheet name="表15ー5" sheetId="6" r:id="rId6"/>
    <sheet name="表15ー6" sheetId="7" r:id="rId7"/>
    <sheet name="表15ー7" sheetId="8" r:id="rId8"/>
    <sheet name="表15ー8" sheetId="9" r:id="rId9"/>
    <sheet name="表15ー9" sheetId="10" r:id="rId10"/>
    <sheet name="表15ー10" sheetId="11" r:id="rId11"/>
    <sheet name="表15ー11" sheetId="12" r:id="rId12"/>
    <sheet name="表15ー12" sheetId="13" r:id="rId13"/>
    <sheet name="表15ー13" sheetId="14" r:id="rId14"/>
    <sheet name="表15ー14" sheetId="15" r:id="rId15"/>
    <sheet name="表15ー15" sheetId="16" r:id="rId16"/>
    <sheet name="表15ー16" sheetId="17" r:id="rId17"/>
    <sheet name="表15ー17" sheetId="18" r:id="rId18"/>
    <sheet name="表15ー18" sheetId="19" r:id="rId19"/>
    <sheet name="表15ー19" sheetId="20" r:id="rId20"/>
    <sheet name="表15ー20" sheetId="21" r:id="rId21"/>
    <sheet name="表15ー21" sheetId="22" r:id="rId22"/>
    <sheet name="表15ー22" sheetId="23" r:id="rId23"/>
    <sheet name="表15ー23" sheetId="24" r:id="rId24"/>
  </sheets>
  <definedNames>
    <definedName name="_xlnm.Print_Area" localSheetId="1">'表15ー1'!$A$2:$I$61</definedName>
    <definedName name="_xlnm.Print_Area" localSheetId="10">'表15ー10'!$A$2:$AC$22</definedName>
    <definedName name="_xlnm.Print_Area" localSheetId="11">'表15ー11'!$A$2:$I$18</definedName>
    <definedName name="_xlnm.Print_Area" localSheetId="12">'表15ー12'!$A$2:$S$40</definedName>
    <definedName name="_xlnm.Print_Area" localSheetId="13">'表15ー13'!$A$2:$K$15</definedName>
    <definedName name="_xlnm.Print_Area" localSheetId="14">'表15ー14'!$A$2:$I$13</definedName>
    <definedName name="_xlnm.Print_Area" localSheetId="15">'表15ー15'!$A$2:$J$15</definedName>
    <definedName name="_xlnm.Print_Area" localSheetId="16">'表15ー16'!$A$2:$G$28</definedName>
    <definedName name="_xlnm.Print_Area" localSheetId="17">'表15ー17'!$A$2:$O$16</definedName>
    <definedName name="_xlnm.Print_Area" localSheetId="18">'表15ー18'!$A$2:$K$15</definedName>
    <definedName name="_xlnm.Print_Area" localSheetId="19">'表15ー19'!$A$2:$V$18</definedName>
    <definedName name="_xlnm.Print_Area" localSheetId="2">'表15ー2'!$A$2:$F$17</definedName>
    <definedName name="_xlnm.Print_Area" localSheetId="20">'表15ー20'!$A$2:$E$21</definedName>
    <definedName name="_xlnm.Print_Area" localSheetId="21">'表15ー21'!$A$2:$L$15</definedName>
    <definedName name="_xlnm.Print_Area" localSheetId="22">'表15ー22'!$A$2:$L$15</definedName>
    <definedName name="_xlnm.Print_Area" localSheetId="23">'表15ー23'!$A$2:$G$16</definedName>
    <definedName name="_xlnm.Print_Area" localSheetId="3">'表15ー3'!$A$2:$H$18</definedName>
    <definedName name="_xlnm.Print_Area" localSheetId="4">'表15ー4'!$A$2:$G$20</definedName>
    <definedName name="_xlnm.Print_Area" localSheetId="5">'表15ー5'!$A$2:$G$29</definedName>
    <definedName name="_xlnm.Print_Area" localSheetId="6">'表15ー6'!$A$2:$L$26</definedName>
    <definedName name="_xlnm.Print_Area" localSheetId="7">'表15ー7'!$A$2:$L$107</definedName>
    <definedName name="_xlnm.Print_Area" localSheetId="8">'表15ー8'!$A$2:$G$17</definedName>
    <definedName name="_xlnm.Print_Area" localSheetId="9">'表15ー9'!$A$2:$M$22</definedName>
    <definedName name="_xlnm.Print_Titles" localSheetId="7">'表15ー7'!$5:$6</definedName>
  </definedNames>
  <calcPr fullCalcOnLoad="1"/>
</workbook>
</file>

<file path=xl/sharedStrings.xml><?xml version="1.0" encoding="utf-8"?>
<sst xmlns="http://schemas.openxmlformats.org/spreadsheetml/2006/main" count="803" uniqueCount="456">
  <si>
    <t>№</t>
  </si>
  <si>
    <t>表（クリックすると各表へ行きます）</t>
  </si>
  <si>
    <t>15-1　在学か否かの別・最終卒業学校の種類，年齢（５歳階級），男女別15歳以上人口</t>
  </si>
  <si>
    <t>　　　（平成22年）</t>
  </si>
  <si>
    <t>男  女</t>
  </si>
  <si>
    <t>総  数</t>
  </si>
  <si>
    <t>卒              業              者</t>
  </si>
  <si>
    <t>在学者</t>
  </si>
  <si>
    <t>未就学者</t>
  </si>
  <si>
    <t>年  齢</t>
  </si>
  <si>
    <t>小学校・</t>
  </si>
  <si>
    <t>高  校・</t>
  </si>
  <si>
    <t>短  大・</t>
  </si>
  <si>
    <t>大  学・</t>
  </si>
  <si>
    <t>（５歳階級）</t>
  </si>
  <si>
    <t>１）</t>
  </si>
  <si>
    <t>中学校</t>
  </si>
  <si>
    <t>旧  中</t>
  </si>
  <si>
    <t>高  専</t>
  </si>
  <si>
    <t>大学院</t>
  </si>
  <si>
    <t>総数</t>
  </si>
  <si>
    <t xml:space="preserve">   １５～１９　歳</t>
  </si>
  <si>
    <t>-</t>
  </si>
  <si>
    <t xml:space="preserve">   ２０～２４</t>
  </si>
  <si>
    <t xml:space="preserve">   ２５～２９</t>
  </si>
  <si>
    <t xml:space="preserve">   ３０～３４</t>
  </si>
  <si>
    <t xml:space="preserve">   ３５～３９</t>
  </si>
  <si>
    <t xml:space="preserve">   ４０～４４</t>
  </si>
  <si>
    <t xml:space="preserve">   ４５～４９</t>
  </si>
  <si>
    <t xml:space="preserve">   ５０～５４</t>
  </si>
  <si>
    <t xml:space="preserve">   ５５～５９</t>
  </si>
  <si>
    <t xml:space="preserve">   ６０～６４</t>
  </si>
  <si>
    <t xml:space="preserve">   ６５～６９</t>
  </si>
  <si>
    <t xml:space="preserve">   ７０～７４</t>
  </si>
  <si>
    <t xml:space="preserve">   ７５～７９</t>
  </si>
  <si>
    <t xml:space="preserve">   ８０～８４</t>
  </si>
  <si>
    <t xml:space="preserve">   ８５歳以上</t>
  </si>
  <si>
    <t>男</t>
  </si>
  <si>
    <t xml:space="preserve">   ２０～２４</t>
  </si>
  <si>
    <t xml:space="preserve">   ２５～２９</t>
  </si>
  <si>
    <t xml:space="preserve">   ４０～４４</t>
  </si>
  <si>
    <t xml:space="preserve">   ６５～６９</t>
  </si>
  <si>
    <t xml:space="preserve">   ７５～７９</t>
  </si>
  <si>
    <t>女</t>
  </si>
  <si>
    <t xml:space="preserve">   ３５～３９</t>
  </si>
  <si>
    <t xml:space="preserve">   ６５～６９</t>
  </si>
  <si>
    <t xml:space="preserve">   ７０～７４</t>
  </si>
  <si>
    <t xml:space="preserve">   ８０～８４</t>
  </si>
  <si>
    <t>資料　 国勢調査</t>
  </si>
  <si>
    <t>１）　最終卒業学校の種類「不詳」を含む</t>
  </si>
  <si>
    <t>15-1　在学か否かの別・最終卒業学校の種類，年齢（５歳階級），男女別15歳以上人口</t>
  </si>
  <si>
    <t>15-2　幼稚園の園数，教員数及び園児数</t>
  </si>
  <si>
    <t>この表は，各年５月１日現在の数値です。</t>
  </si>
  <si>
    <t>区分</t>
  </si>
  <si>
    <t>園　　                数</t>
  </si>
  <si>
    <t>教　員　数</t>
  </si>
  <si>
    <t>園　児　数</t>
  </si>
  <si>
    <t>総　数</t>
  </si>
  <si>
    <t>総　数</t>
  </si>
  <si>
    <t>国立大学法人</t>
  </si>
  <si>
    <t>私　立</t>
  </si>
  <si>
    <t xml:space="preserve"> 平成19年</t>
  </si>
  <si>
    <t xml:space="preserve">   20</t>
  </si>
  <si>
    <t xml:space="preserve">   21</t>
  </si>
  <si>
    <t xml:space="preserve">   22</t>
  </si>
  <si>
    <t xml:space="preserve">   23</t>
  </si>
  <si>
    <t xml:space="preserve">   23</t>
  </si>
  <si>
    <t>資料　県教育庁総務課(山形県学校名鑑)</t>
  </si>
  <si>
    <t>　　　県統計企画課(学校基本調査)</t>
  </si>
  <si>
    <t>15-2　幼稚園の園数，教員数及び園児数</t>
  </si>
  <si>
    <t>15-3　小学校の学校数，学級数，教員数及び児童数</t>
  </si>
  <si>
    <t>　この表は，各年５月１日現在のものです。</t>
  </si>
  <si>
    <t>区分</t>
  </si>
  <si>
    <t>学 校 数</t>
  </si>
  <si>
    <t>学級数</t>
  </si>
  <si>
    <t>教 員 数</t>
  </si>
  <si>
    <t>児 童 数</t>
  </si>
  <si>
    <t>本 校</t>
  </si>
  <si>
    <t>分 校</t>
  </si>
  <si>
    <t>総 数</t>
  </si>
  <si>
    <t>総 数</t>
  </si>
  <si>
    <t>男</t>
  </si>
  <si>
    <t>女</t>
  </si>
  <si>
    <t>-</t>
  </si>
  <si>
    <t>-</t>
  </si>
  <si>
    <t xml:space="preserve">    20</t>
  </si>
  <si>
    <t xml:space="preserve">    21</t>
  </si>
  <si>
    <t xml:space="preserve">    22</t>
  </si>
  <si>
    <t>-</t>
  </si>
  <si>
    <t xml:space="preserve">    23</t>
  </si>
  <si>
    <t xml:space="preserve">    23</t>
  </si>
  <si>
    <t>（別掲　平成23年）</t>
  </si>
  <si>
    <t>山形大学附属小学校</t>
  </si>
  <si>
    <t>資料　山形県学校名鑑</t>
  </si>
  <si>
    <t>15-3　小学校の学校数，学級数，教員数及び児童数</t>
  </si>
  <si>
    <t>15-4　中学校の学校数，学級数，教員数及び生徒数</t>
  </si>
  <si>
    <t>　この表は，各年５月１日現在のものです。</t>
  </si>
  <si>
    <t>区分</t>
  </si>
  <si>
    <t>学校数</t>
  </si>
  <si>
    <t>教 員 数</t>
  </si>
  <si>
    <t>生 徒 数</t>
  </si>
  <si>
    <t>総 数</t>
  </si>
  <si>
    <t>（別掲　平成23年）</t>
  </si>
  <si>
    <t>山形大学附属中学校</t>
  </si>
  <si>
    <t>日本大学山形中学校</t>
  </si>
  <si>
    <t>資料　山形県学校名鑑</t>
  </si>
  <si>
    <t>15-4　中学校の学校数，学級数，教員数及び生徒数</t>
  </si>
  <si>
    <t>15-5　高等学校の学校数，教員数及び生徒数</t>
  </si>
  <si>
    <t>この表は，各年５月１日現在のものです。課程別内訳については，重複するものが
あるため，総数が一致しない場合があります。</t>
  </si>
  <si>
    <t>教員数</t>
  </si>
  <si>
    <t>生　    　徒　    　数</t>
  </si>
  <si>
    <t>総  数</t>
  </si>
  <si>
    <t>平成19年</t>
  </si>
  <si>
    <t>（再掲　平成23年）</t>
  </si>
  <si>
    <t>課程別内訳</t>
  </si>
  <si>
    <t>全日制　　</t>
  </si>
  <si>
    <t>定時制　　</t>
  </si>
  <si>
    <t>通信制　　</t>
  </si>
  <si>
    <t>設置者別内訳</t>
  </si>
  <si>
    <t>公　立　　</t>
  </si>
  <si>
    <t>市　立　　</t>
  </si>
  <si>
    <t>私　立　　</t>
  </si>
  <si>
    <t>資料　県教育庁総務課（県学校名鑑）</t>
  </si>
  <si>
    <t>15-5　高等学校の学校数，教員数及び生徒数</t>
  </si>
  <si>
    <t>15-6　短期大学の教員数及び学生数</t>
  </si>
  <si>
    <t>この表で，教員数及び学生数は各年５月１日現在のものです。</t>
  </si>
  <si>
    <t>教員数</t>
  </si>
  <si>
    <t>学  生  数</t>
  </si>
  <si>
    <t>入学志願者数</t>
  </si>
  <si>
    <t>左のうち入学者数</t>
  </si>
  <si>
    <t>私立山形短期大学※</t>
  </si>
  <si>
    <t>平成19年度</t>
  </si>
  <si>
    <t>20</t>
  </si>
  <si>
    <t>21</t>
  </si>
  <si>
    <t>22</t>
  </si>
  <si>
    <t>23</t>
  </si>
  <si>
    <t>子ども</t>
  </si>
  <si>
    <t>人間福祉</t>
  </si>
  <si>
    <t>総合文化　　　</t>
  </si>
  <si>
    <t>小　　計　　　</t>
  </si>
  <si>
    <t>留学生別科　　　</t>
  </si>
  <si>
    <t>資料　東北文教大学短期大学部</t>
  </si>
  <si>
    <t xml:space="preserve"> ※私立山形短期大学について，平成22年度より東北文教大学短期大学部に校名変更。</t>
  </si>
  <si>
    <t xml:space="preserve">    私立山形短期大学について，平成17年度より国文科，英文科を廃止し総合文化学科</t>
  </si>
  <si>
    <t xml:space="preserve">    を新設，幼児教育科を子ども学科に名称変更。</t>
  </si>
  <si>
    <t>15-6　短期大学の教員数及び学生数</t>
  </si>
  <si>
    <t>15-7　大学の教員数及び学生数</t>
  </si>
  <si>
    <t>　この表で，教員数及び学生数は各年５月１日現在のものです。(教員数は，講師以上です。）</t>
  </si>
  <si>
    <t>区  分</t>
  </si>
  <si>
    <t>総 数</t>
  </si>
  <si>
    <t>　国立大学法人　山形大学</t>
  </si>
  <si>
    <t>平成18年度</t>
  </si>
  <si>
    <t>19</t>
  </si>
  <si>
    <t>学　　　長　　</t>
  </si>
  <si>
    <t>副　学　長</t>
  </si>
  <si>
    <t>人文学部　　</t>
  </si>
  <si>
    <t>地域教育文化学部</t>
  </si>
  <si>
    <t>教育学部　　</t>
  </si>
  <si>
    <t>-</t>
  </si>
  <si>
    <t>教員養成</t>
  </si>
  <si>
    <t>教員養成以外</t>
  </si>
  <si>
    <t>理  学  部　　</t>
  </si>
  <si>
    <t>医  学  部　　</t>
  </si>
  <si>
    <t>修業年限６年</t>
  </si>
  <si>
    <t>修業年限４年</t>
  </si>
  <si>
    <t>工  学  部　　</t>
  </si>
  <si>
    <r>
      <t xml:space="preserve">      Ａコース
         (平成22年度から昼間コース）</t>
    </r>
    <r>
      <rPr>
        <sz val="8"/>
        <color indexed="30"/>
        <rFont val="HGSｺﾞｼｯｸM"/>
        <family val="3"/>
      </rPr>
      <t>　</t>
    </r>
    <r>
      <rPr>
        <sz val="8"/>
        <rFont val="HGSｺﾞｼｯｸM"/>
        <family val="3"/>
      </rPr>
      <t>　　　</t>
    </r>
  </si>
  <si>
    <r>
      <t xml:space="preserve">      Ｂコース
         (平成22年度からフレックスコース）</t>
    </r>
    <r>
      <rPr>
        <sz val="8"/>
        <color indexed="30"/>
        <rFont val="HGSｺﾞｼｯｸM"/>
        <family val="3"/>
      </rPr>
      <t>　</t>
    </r>
    <r>
      <rPr>
        <sz val="8"/>
        <rFont val="HGSｺﾞｼｯｸM"/>
        <family val="3"/>
      </rPr>
      <t>　　　</t>
    </r>
  </si>
  <si>
    <t>農　学　部</t>
  </si>
  <si>
    <t>大学院社会文化システム研究科</t>
  </si>
  <si>
    <t>大学院地域教育文化研究科</t>
  </si>
  <si>
    <t>大学院教育学研究科</t>
  </si>
  <si>
    <t>大学院医学系研究科</t>
  </si>
  <si>
    <t>　　　　博士課程　　　　</t>
  </si>
  <si>
    <t>　　　　博士前期課程　　　　</t>
  </si>
  <si>
    <t>　　　　博士後期課程　　　　</t>
  </si>
  <si>
    <t>　　　　修士課程　　　　</t>
  </si>
  <si>
    <t>大学院理工学研究科</t>
  </si>
  <si>
    <t>　　　　博士前期課程</t>
  </si>
  <si>
    <t>　　　　博士後期課程</t>
  </si>
  <si>
    <t>大学院農学研究科</t>
  </si>
  <si>
    <t>大学院教育実践研究科</t>
  </si>
  <si>
    <t>養護教諭特別別科</t>
  </si>
  <si>
    <t>基盤教育院</t>
  </si>
  <si>
    <t>医学部附属病院</t>
  </si>
  <si>
    <t>保健管理センター</t>
  </si>
  <si>
    <t>研究プロジェクト戦略室</t>
  </si>
  <si>
    <t>評価分析室</t>
  </si>
  <si>
    <t>男女共同参画推進室</t>
  </si>
  <si>
    <t>教育企画室</t>
  </si>
  <si>
    <t>エンロールメント・マネジメント室</t>
  </si>
  <si>
    <t>大学連携推進室</t>
  </si>
  <si>
    <t>　学校法人　東北芸術工科大学</t>
  </si>
  <si>
    <t>一般教育（教養）</t>
  </si>
  <si>
    <t>芸術学部</t>
  </si>
  <si>
    <t>デザイン工学部</t>
  </si>
  <si>
    <t>大学院芸術文化専攻</t>
  </si>
  <si>
    <t>大学院デザイン工学専攻</t>
  </si>
  <si>
    <t>大学院デザイン工学専攻仙台スクール</t>
  </si>
  <si>
    <t>大学院博士課程（後期）</t>
  </si>
  <si>
    <t>文化財保存修復研究センター</t>
  </si>
  <si>
    <t>東北文化研究センター</t>
  </si>
  <si>
    <t>教職課程</t>
  </si>
  <si>
    <t>学芸員課程</t>
  </si>
  <si>
    <t>その他</t>
  </si>
  <si>
    <t>　山形県立　保健医療大学</t>
  </si>
  <si>
    <t>学長・副学長</t>
  </si>
  <si>
    <t>保健医療学部</t>
  </si>
  <si>
    <t>看護学科</t>
  </si>
  <si>
    <t>理学療法学科</t>
  </si>
  <si>
    <t>作業療法学科</t>
  </si>
  <si>
    <t>　学校法人富澤学園　東北文教大学</t>
  </si>
  <si>
    <t>　　　平成23年度</t>
  </si>
  <si>
    <t>子ども教育学科</t>
  </si>
  <si>
    <t>資料　(独）山形大学，東北芸術工科大学，県立保健医療大学，東北文教大学</t>
  </si>
  <si>
    <t>　　※山形大学</t>
  </si>
  <si>
    <t>　　　　・教員数は助手以上の本務教員数です。</t>
  </si>
  <si>
    <t>　　　　・学長，副学長は教員数に含まれておりません。</t>
  </si>
  <si>
    <t>　　※東北芸術工科大学</t>
  </si>
  <si>
    <t>　　　　・聴講生・選科生・研究生等は含まれておりません。</t>
  </si>
  <si>
    <t>　　　　・専任教員のみ記載。尚，大学院兼任教員は含まれておりません。</t>
  </si>
  <si>
    <t>15-7　大学の教員数及び学生数</t>
  </si>
  <si>
    <t>15-8　専修学校の課程別学校数</t>
  </si>
  <si>
    <t>この表は，各年５月１日現在の数です。</t>
  </si>
  <si>
    <t>総　数</t>
  </si>
  <si>
    <t>服飾・家政専門</t>
  </si>
  <si>
    <t>文化教養専門</t>
  </si>
  <si>
    <t>医療専門</t>
  </si>
  <si>
    <t>衛生専門</t>
  </si>
  <si>
    <t>商業実務専門</t>
  </si>
  <si>
    <t>平成18年</t>
  </si>
  <si>
    <t xml:space="preserve">   19</t>
  </si>
  <si>
    <t>資料　山形県学校名鑑</t>
  </si>
  <si>
    <t>15-8　専修学校の課程別学校数</t>
  </si>
  <si>
    <t>15-9　中学校の卒業後における進路別状況</t>
  </si>
  <si>
    <t>この表は，各年３月卒業者の同年５月１日現在のものです。</t>
  </si>
  <si>
    <t>卒  業  者  数</t>
  </si>
  <si>
    <t>Ａ　高等学校等進学者
（就職進学者を含む）</t>
  </si>
  <si>
    <r>
      <t xml:space="preserve">Ｂ　専修学校等入・進学者
</t>
    </r>
    <r>
      <rPr>
        <sz val="7"/>
        <rFont val="HGSｺﾞｼｯｸM"/>
        <family val="3"/>
      </rPr>
      <t>（就職入・進学者を含む）</t>
    </r>
  </si>
  <si>
    <t>Ｃ　就職者</t>
  </si>
  <si>
    <t>Ｄ　無業者，不詳</t>
  </si>
  <si>
    <t>A及びＢのうち就職しているもの（再掲）</t>
  </si>
  <si>
    <t>進学率（％）</t>
  </si>
  <si>
    <t>就職率（％）</t>
  </si>
  <si>
    <t>計</t>
  </si>
  <si>
    <t>男</t>
  </si>
  <si>
    <t>女</t>
  </si>
  <si>
    <t>-</t>
  </si>
  <si>
    <t>-</t>
  </si>
  <si>
    <t xml:space="preserve">   23</t>
  </si>
  <si>
    <t>資料　県統計企画課（学校基本調査結果報告書）</t>
  </si>
  <si>
    <t>※注　Ｂ　専修学校等入・進学者には，公共職業・能力開発施設等入学者を含みます。</t>
  </si>
  <si>
    <t>　　　Ｄ　無業者，不祥にはＡ～Ｃ以外，死亡を含みます。</t>
  </si>
  <si>
    <t>15-9　中学校の卒業後における進路別状況</t>
  </si>
  <si>
    <t>15-10　高等学校の卒業後における進路別状況</t>
  </si>
  <si>
    <t xml:space="preserve">  この表は，生活の本拠地（親元）とした山形市分であり，各年３月卒業者の同年５月１日現在のものです。</t>
  </si>
  <si>
    <t>卒  業  者  総  数</t>
  </si>
  <si>
    <t>Ａ　大学等進学者（就職進学者を含む）</t>
  </si>
  <si>
    <t>Ｂ　専修学校等入・進学者（就職入・進学者を含む）</t>
  </si>
  <si>
    <t>Ｃ　就  職  者</t>
  </si>
  <si>
    <t>進学率（％）</t>
  </si>
  <si>
    <t>就職率（％）</t>
  </si>
  <si>
    <t>うち県外へ</t>
  </si>
  <si>
    <t>うち県外へ</t>
  </si>
  <si>
    <t>うち県外</t>
  </si>
  <si>
    <t>-</t>
  </si>
  <si>
    <t xml:space="preserve">   23</t>
  </si>
  <si>
    <t>-</t>
  </si>
  <si>
    <t>資料　県統計企画課（学校基本調査結果報告書）</t>
  </si>
  <si>
    <t>※注　Ｂ　専修学校等入・進学者には，公共職業・能力開発施設等入学者（含就職入学者）</t>
  </si>
  <si>
    <t>　　　　を含みます。</t>
  </si>
  <si>
    <t>　　　 D　無業者，不祥には，一時的な仕事に就いた者，死亡を含みます。</t>
  </si>
  <si>
    <t>15-10　高等学校の卒業後における進路別状況</t>
  </si>
  <si>
    <t>15-11　各種学校の課程別学校数</t>
  </si>
  <si>
    <t xml:space="preserve">  この表は，各年５月１日現在の表です。休校中の学校は含みません。</t>
  </si>
  <si>
    <t>和裁，洋裁　　　　　編物，手芸</t>
  </si>
  <si>
    <t>自動車</t>
  </si>
  <si>
    <t>看護師　　　　　准看護師　　　保健師</t>
  </si>
  <si>
    <t>理容，美容　　　調理，生活　　　　芸 術</t>
  </si>
  <si>
    <t>商 業　　　　　　経 理　　　　英会話</t>
  </si>
  <si>
    <t>建設，工業　　　歯科技工士</t>
  </si>
  <si>
    <t>保 育            予備校</t>
  </si>
  <si>
    <t>-</t>
  </si>
  <si>
    <t>-</t>
  </si>
  <si>
    <t>15-11　各種学校の課程別学校数</t>
  </si>
  <si>
    <t>15-12　児童，生徒の平均体位</t>
  </si>
  <si>
    <t>　この表の数値は，市立の小・中学校の平均です。</t>
  </si>
  <si>
    <t>区分</t>
  </si>
  <si>
    <t>男子</t>
  </si>
  <si>
    <t>女子</t>
  </si>
  <si>
    <t>小学校</t>
  </si>
  <si>
    <t>中学校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</si>
  <si>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</si>
  <si>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</si>
  <si>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</si>
  <si>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</si>
  <si>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</si>
  <si>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</si>
  <si>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</si>
  <si>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</si>
  <si>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</si>
  <si>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身長（㎝）</t>
  </si>
  <si>
    <t xml:space="preserve"> </t>
  </si>
  <si>
    <t>全国平均</t>
  </si>
  <si>
    <t>県平均</t>
  </si>
  <si>
    <t>県平均</t>
  </si>
  <si>
    <t>体重（㎏）</t>
  </si>
  <si>
    <t>全国平均</t>
  </si>
  <si>
    <t>座高（㎝）</t>
  </si>
  <si>
    <t>資料　市教育委員会スポーツ保健課</t>
  </si>
  <si>
    <t>15-12　児童，生徒の平均体位</t>
  </si>
  <si>
    <t>15-13　市立公民館の利用者数</t>
  </si>
  <si>
    <t>区　　分</t>
  </si>
  <si>
    <t>館　数</t>
  </si>
  <si>
    <t>総　数</t>
  </si>
  <si>
    <t>公　　　民　　　館　　　事　　　業</t>
  </si>
  <si>
    <t>貸館事業</t>
  </si>
  <si>
    <t>計</t>
  </si>
  <si>
    <t>少  年</t>
  </si>
  <si>
    <t>青  年</t>
  </si>
  <si>
    <t>成  人</t>
  </si>
  <si>
    <t>女  性</t>
  </si>
  <si>
    <t>高齢者</t>
  </si>
  <si>
    <t>その他</t>
  </si>
  <si>
    <t>資料　市教育委員会社会教育課</t>
  </si>
  <si>
    <t>15-13　市立公民館の利用者数</t>
  </si>
  <si>
    <t>15-14　少年自然の家の利用者数</t>
  </si>
  <si>
    <t>学　校</t>
  </si>
  <si>
    <t>こども会等</t>
  </si>
  <si>
    <t>主催事業･その他</t>
  </si>
  <si>
    <t>実人数</t>
  </si>
  <si>
    <t>延人数</t>
  </si>
  <si>
    <t>資料　市少年自然の家</t>
  </si>
  <si>
    <t>15-14　少年自然の家の利用者数</t>
  </si>
  <si>
    <t>15-15　文化施設の利用者数</t>
  </si>
  <si>
    <t>展　  示  　観  　覧  　者  　数　</t>
  </si>
  <si>
    <t>研修者等数</t>
  </si>
  <si>
    <t>国　立</t>
  </si>
  <si>
    <t>県　立　</t>
  </si>
  <si>
    <t>市　立</t>
  </si>
  <si>
    <t>民  営</t>
  </si>
  <si>
    <t>山大附属　　　博物館</t>
  </si>
  <si>
    <t>県　立　　　　　博物館</t>
  </si>
  <si>
    <t>教  育　　　　　資料館</t>
  </si>
  <si>
    <t>郷土館</t>
  </si>
  <si>
    <t>山寺芭蕉　　　記念館</t>
  </si>
  <si>
    <t>最上義光　　　歴史館</t>
  </si>
  <si>
    <t>山  形　　　　　美術館</t>
  </si>
  <si>
    <t>清風荘</t>
  </si>
  <si>
    <t>山寺芭蕉　　　記念館</t>
  </si>
  <si>
    <t>資料　市企画調整部文化振興課・市教育委員会社会教育課</t>
  </si>
  <si>
    <t>15-15　文化施設の利用者数</t>
  </si>
  <si>
    <t>15-16　指定文化財</t>
  </si>
  <si>
    <t xml:space="preserve">  この表は，各年度末のものです。</t>
  </si>
  <si>
    <t>市指定文化財</t>
  </si>
  <si>
    <t>県指定文化財</t>
  </si>
  <si>
    <t>国指定文化財</t>
  </si>
  <si>
    <t>建造物</t>
  </si>
  <si>
    <t>彫刻</t>
  </si>
  <si>
    <t>絵画</t>
  </si>
  <si>
    <t>工芸品</t>
  </si>
  <si>
    <t>書跡 ･ 典籍</t>
  </si>
  <si>
    <t>考古資料</t>
  </si>
  <si>
    <t>歴史資料</t>
  </si>
  <si>
    <t>0</t>
  </si>
  <si>
    <t>史　　　跡</t>
  </si>
  <si>
    <t>名　　　勝</t>
  </si>
  <si>
    <t>天然記念物</t>
  </si>
  <si>
    <t>無形民俗文化財</t>
  </si>
  <si>
    <t>有形民俗文化財</t>
  </si>
  <si>
    <t>無形文化財保持者</t>
  </si>
  <si>
    <t>資料　市教育委員社会教育課</t>
  </si>
  <si>
    <t>15-16　指定文化財</t>
  </si>
  <si>
    <t>15-17　市民会館の利用状況</t>
  </si>
  <si>
    <t>大ホール</t>
  </si>
  <si>
    <t>小ホール</t>
  </si>
  <si>
    <t>展示室</t>
  </si>
  <si>
    <t>会議室</t>
  </si>
  <si>
    <t>リハーサル室</t>
  </si>
  <si>
    <t>件数</t>
  </si>
  <si>
    <t>入場者数</t>
  </si>
  <si>
    <t>資料　山形市民会館</t>
  </si>
  <si>
    <t>※　平成18年8月～11月の期間アスベスト除去工事のため全館休館</t>
  </si>
  <si>
    <t>※　平成20年7月20日～9月12日の期間電気設備改修工事のため全館休館</t>
  </si>
  <si>
    <t>※　平成21年10月19日～2月15日の期間電気・空調設備改修工事のため全館休館</t>
  </si>
  <si>
    <t>15-17　市民会館の利用状況</t>
  </si>
  <si>
    <t>15-18　県民会館の利用状況</t>
  </si>
  <si>
    <t xml:space="preserve">  総数は，延べ数となります。</t>
  </si>
  <si>
    <t>地下講堂</t>
  </si>
  <si>
    <t>日 数</t>
  </si>
  <si>
    <t>資料　山形県民会館</t>
  </si>
  <si>
    <t>15-18　県民会館の利用状況</t>
  </si>
  <si>
    <t>15-19　市・県営体育施設の利用状況</t>
  </si>
  <si>
    <t>（人）</t>
  </si>
  <si>
    <t>市　　　　　　　　　　　　　　            営</t>
  </si>
  <si>
    <t>県　　　              営</t>
  </si>
  <si>
    <t>野球場</t>
  </si>
  <si>
    <t>ソフト　　　　　　ボール場</t>
  </si>
  <si>
    <t>弓道場　　　　　入場者数</t>
  </si>
  <si>
    <t>陸  上　　　　　競技場</t>
  </si>
  <si>
    <t>鋳物町　　　　　運動広場</t>
  </si>
  <si>
    <t>鋳物町　　　　　庭球場</t>
  </si>
  <si>
    <t>西  部　　　　　運動広場</t>
  </si>
  <si>
    <t>西  部　　　　　庭球場</t>
  </si>
  <si>
    <t>立谷川　　　　　運動広場</t>
  </si>
  <si>
    <t>南  部　　　　　体育館</t>
  </si>
  <si>
    <t>福  祉　　　　　体育館</t>
  </si>
  <si>
    <t>江  南　　　　　体育館</t>
  </si>
  <si>
    <r>
      <t>流通センター</t>
    </r>
    <r>
      <rPr>
        <sz val="9"/>
        <rFont val="HGSｺﾞｼｯｸM"/>
        <family val="3"/>
      </rPr>
      <t>野球場</t>
    </r>
  </si>
  <si>
    <r>
      <t>流通センター</t>
    </r>
    <r>
      <rPr>
        <sz val="9"/>
        <rFont val="HGSｺﾞｼｯｸM"/>
        <family val="3"/>
      </rPr>
      <t>庭球場</t>
    </r>
  </si>
  <si>
    <t>蔵  王　　　　　体育館</t>
  </si>
  <si>
    <t>沼の辺
体育館</t>
  </si>
  <si>
    <t>体育館</t>
  </si>
  <si>
    <t>武道場</t>
  </si>
  <si>
    <t>陸上競技場</t>
  </si>
  <si>
    <t>資料　県体育館・市教育委員会スポーツ保健課</t>
  </si>
  <si>
    <t>※平成14年度より，県営施設の利用人数は観客数を差し引いて記載しています。</t>
  </si>
  <si>
    <t>　 会議室・シャワー室の利用人数は含まれません。</t>
  </si>
  <si>
    <t>※沼の辺体育館は平成17年4月20日より供用開始</t>
  </si>
  <si>
    <t>15-19　市・県営体育施設の利用状況</t>
  </si>
  <si>
    <t>15-20　市民プールの利用者数</t>
  </si>
  <si>
    <t>みなみ
市民プール</t>
  </si>
  <si>
    <t>北
市民プール</t>
  </si>
  <si>
    <t>15-20　市民プールの利用者数</t>
  </si>
  <si>
    <t>15-21　市立図書館の利用状況</t>
  </si>
  <si>
    <t>登録者数</t>
  </si>
  <si>
    <t>蔵書数</t>
  </si>
  <si>
    <t>総    　数</t>
  </si>
  <si>
    <t>本    　館</t>
  </si>
  <si>
    <t>分    　館</t>
  </si>
  <si>
    <t>そ  の  他</t>
  </si>
  <si>
    <t>貸出者数</t>
  </si>
  <si>
    <t>貸出冊数</t>
  </si>
  <si>
    <t>分館数</t>
  </si>
  <si>
    <t>資料　市立図書館</t>
  </si>
  <si>
    <t>※分室（その他）はH22.4.1から廃止。</t>
  </si>
  <si>
    <t>15-21　市立図書館の利用状況</t>
  </si>
  <si>
    <t>15-22　総合スポーツセンターの利用者数</t>
  </si>
  <si>
    <t>第一体育館</t>
  </si>
  <si>
    <t>第二体育館</t>
  </si>
  <si>
    <t>弓道場</t>
  </si>
  <si>
    <t>スケート場</t>
  </si>
  <si>
    <t>テニスコート</t>
  </si>
  <si>
    <t>プール屋外</t>
  </si>
  <si>
    <t>プール屋内</t>
  </si>
  <si>
    <t>多用途広場</t>
  </si>
  <si>
    <t>資料　（財）山形市体育協会</t>
  </si>
  <si>
    <t>15-22　総合スポーツセンターの利用者数</t>
  </si>
  <si>
    <t>15-23　県立図書館の利用状況</t>
  </si>
  <si>
    <t>本　　      館</t>
  </si>
  <si>
    <t>資料　県立図書館</t>
  </si>
  <si>
    <t>　※貸出者数は，実人数である。</t>
  </si>
  <si>
    <t>　※貸出者数は，館内及び館外貸出者数の合計である。</t>
  </si>
  <si>
    <t>15-23　県立図書館の利用状況</t>
  </si>
  <si>
    <t>目次に戻る</t>
  </si>
  <si>
    <t>平成23年版山形市統計書   １５、教育・文化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</si>
</sst>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;&quot;-&quot;##,###,###,##0"/>
    <numFmt numFmtId="177" formatCode="##,###,###,##0;&quot;-&quot;#,###,###,##0"/>
    <numFmt numFmtId="178" formatCode="#,##0.0;[Red]\-#,##0.0"/>
    <numFmt numFmtId="179" formatCode="0_);[Red]\(0\)"/>
    <numFmt numFmtId="180" formatCode="#,##0_ "/>
    <numFmt numFmtId="181" formatCode="_ * #,##0_);_ * \(#,##0\);_ * &quot;-&quot;_ ;_ @_ "/>
    <numFmt numFmtId="182" formatCode="0.0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HGSｺﾞｼｯｸM"/>
      <family val="3"/>
    </font>
    <font>
      <sz val="6"/>
      <name val="ＭＳ Ｐ明朝"/>
      <family val="1"/>
    </font>
    <font>
      <sz val="9"/>
      <name val="HGSｺﾞｼｯｸM"/>
      <family val="3"/>
    </font>
    <font>
      <b/>
      <sz val="12"/>
      <name val="HGSｺﾞｼｯｸM"/>
      <family val="3"/>
    </font>
    <font>
      <sz val="10"/>
      <color indexed="8"/>
      <name val="HGSｺﾞｼｯｸM"/>
      <family val="3"/>
    </font>
    <font>
      <sz val="9"/>
      <color indexed="8"/>
      <name val="HGSｺﾞｼｯｸM"/>
      <family val="3"/>
    </font>
    <font>
      <sz val="14"/>
      <name val="HGSｺﾞｼｯｸM"/>
      <family val="3"/>
    </font>
    <font>
      <sz val="11"/>
      <name val="HGSｺﾞｼｯｸM"/>
      <family val="3"/>
    </font>
    <font>
      <sz val="10"/>
      <name val="HGSｺﾞｼｯｸM"/>
      <family val="3"/>
    </font>
    <font>
      <sz val="8"/>
      <name val="HGSｺﾞｼｯｸM"/>
      <family val="3"/>
    </font>
    <font>
      <b/>
      <sz val="9"/>
      <name val="HGSｺﾞｼｯｸM"/>
      <family val="3"/>
    </font>
    <font>
      <sz val="8"/>
      <color indexed="30"/>
      <name val="HGSｺﾞｼｯｸM"/>
      <family val="3"/>
    </font>
    <font>
      <b/>
      <sz val="11"/>
      <name val="HGSｺﾞｼｯｸM"/>
      <family val="3"/>
    </font>
    <font>
      <sz val="7"/>
      <name val="HGSｺﾞｼｯｸM"/>
      <family val="3"/>
    </font>
    <font>
      <sz val="16"/>
      <name val="HGSｺﾞｼｯｸM"/>
      <family val="3"/>
    </font>
    <font>
      <sz val="15"/>
      <name val="HGSｺﾞｼｯｸM"/>
      <family val="3"/>
    </font>
    <font>
      <b/>
      <sz val="10"/>
      <name val="HGSｺﾞｼｯｸM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0"/>
      <name val="HGSｺﾞｼｯｸM"/>
      <family val="3"/>
    </font>
    <font>
      <u val="single"/>
      <sz val="12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1"/>
      <color rgb="FFFF0000"/>
      <name val="HGSｺﾞｼｯｸM"/>
      <family val="3"/>
    </font>
    <font>
      <u val="single"/>
      <sz val="12"/>
      <color theme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57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61" fillId="0" borderId="0" xfId="0" applyNumberFormat="1" applyFont="1" applyAlignment="1">
      <alignment vertical="center"/>
    </xf>
    <xf numFmtId="0" fontId="62" fillId="0" borderId="0" xfId="0" applyNumberFormat="1" applyFont="1" applyAlignment="1">
      <alignment vertical="center"/>
    </xf>
    <xf numFmtId="0" fontId="62" fillId="0" borderId="10" xfId="0" applyNumberFormat="1" applyFont="1" applyBorder="1" applyAlignment="1">
      <alignment horizontal="center" vertical="center" wrapText="1"/>
    </xf>
    <xf numFmtId="0" fontId="62" fillId="0" borderId="0" xfId="0" applyNumberFormat="1" applyFont="1" applyAlignment="1">
      <alignment vertical="center" wrapText="1"/>
    </xf>
    <xf numFmtId="0" fontId="62" fillId="0" borderId="10" xfId="0" applyNumberFormat="1" applyFont="1" applyBorder="1" applyAlignment="1">
      <alignment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11" xfId="62" applyFont="1" applyBorder="1">
      <alignment/>
      <protection/>
    </xf>
    <xf numFmtId="0" fontId="6" fillId="0" borderId="11" xfId="62" applyFont="1" applyBorder="1">
      <alignment/>
      <protection/>
    </xf>
    <xf numFmtId="0" fontId="6" fillId="0" borderId="0" xfId="62" applyFont="1" applyBorder="1">
      <alignment/>
      <protection/>
    </xf>
    <xf numFmtId="0" fontId="6" fillId="0" borderId="0" xfId="62" applyFont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16" xfId="62" applyFont="1" applyBorder="1">
      <alignment/>
      <protection/>
    </xf>
    <xf numFmtId="49" fontId="8" fillId="0" borderId="13" xfId="63" applyNumberFormat="1" applyFont="1" applyFill="1" applyBorder="1" applyAlignment="1">
      <alignment vertical="top"/>
      <protection/>
    </xf>
    <xf numFmtId="176" fontId="6" fillId="0" borderId="0" xfId="62" applyNumberFormat="1" applyFont="1" applyAlignment="1">
      <alignment vertical="center"/>
      <protection/>
    </xf>
    <xf numFmtId="49" fontId="9" fillId="0" borderId="13" xfId="63" applyNumberFormat="1" applyFont="1" applyFill="1" applyBorder="1" applyAlignment="1">
      <alignment vertical="top"/>
      <protection/>
    </xf>
    <xf numFmtId="176" fontId="6" fillId="0" borderId="0" xfId="62" applyNumberFormat="1" applyFont="1" applyAlignment="1">
      <alignment horizontal="right" vertical="center"/>
      <protection/>
    </xf>
    <xf numFmtId="0" fontId="6" fillId="0" borderId="13" xfId="62" applyFont="1" applyBorder="1" applyAlignment="1">
      <alignment/>
      <protection/>
    </xf>
    <xf numFmtId="176" fontId="9" fillId="0" borderId="0" xfId="63" applyNumberFormat="1" applyFont="1" applyFill="1" applyBorder="1" applyAlignment="1">
      <alignment vertical="center"/>
      <protection/>
    </xf>
    <xf numFmtId="177" fontId="9" fillId="0" borderId="0" xfId="63" applyNumberFormat="1" applyFont="1" applyFill="1" applyBorder="1" applyAlignment="1">
      <alignment vertical="center"/>
      <protection/>
    </xf>
    <xf numFmtId="176" fontId="9" fillId="0" borderId="0" xfId="63" applyNumberFormat="1" applyFont="1" applyFill="1" applyBorder="1" applyAlignment="1">
      <alignment horizontal="right" vertical="center"/>
      <protection/>
    </xf>
    <xf numFmtId="0" fontId="6" fillId="0" borderId="17" xfId="62" applyFont="1" applyBorder="1">
      <alignment/>
      <protection/>
    </xf>
    <xf numFmtId="38" fontId="10" fillId="0" borderId="0" xfId="51" applyFont="1" applyAlignment="1">
      <alignment/>
    </xf>
    <xf numFmtId="38" fontId="11" fillId="0" borderId="0" xfId="51" applyFont="1" applyAlignment="1">
      <alignment/>
    </xf>
    <xf numFmtId="178" fontId="6" fillId="0" borderId="0" xfId="51" applyNumberFormat="1" applyFont="1" applyAlignment="1">
      <alignment/>
    </xf>
    <xf numFmtId="38" fontId="6" fillId="0" borderId="0" xfId="51" applyFont="1" applyAlignment="1">
      <alignment/>
    </xf>
    <xf numFmtId="38" fontId="12" fillId="0" borderId="18" xfId="51" applyFont="1" applyBorder="1" applyAlignment="1">
      <alignment horizontal="center" vertical="center"/>
    </xf>
    <xf numFmtId="38" fontId="12" fillId="0" borderId="19" xfId="51" applyFont="1" applyBorder="1" applyAlignment="1">
      <alignment horizontal="center" vertical="center"/>
    </xf>
    <xf numFmtId="38" fontId="12" fillId="0" borderId="20" xfId="51" applyFont="1" applyBorder="1" applyAlignment="1">
      <alignment horizontal="center" vertical="center"/>
    </xf>
    <xf numFmtId="38" fontId="12" fillId="0" borderId="0" xfId="51" applyFont="1" applyAlignment="1">
      <alignment horizontal="center" vertical="center"/>
    </xf>
    <xf numFmtId="38" fontId="12" fillId="0" borderId="10" xfId="51" applyFont="1" applyBorder="1" applyAlignment="1">
      <alignment horizontal="center" vertical="center"/>
    </xf>
    <xf numFmtId="38" fontId="12" fillId="0" borderId="13" xfId="51" applyFont="1" applyBorder="1" applyAlignment="1">
      <alignment horizontal="center"/>
    </xf>
    <xf numFmtId="38" fontId="12" fillId="0" borderId="0" xfId="51" applyFont="1" applyBorder="1" applyAlignment="1">
      <alignment horizontal="center"/>
    </xf>
    <xf numFmtId="38" fontId="12" fillId="0" borderId="0" xfId="51" applyFont="1" applyAlignment="1">
      <alignment horizontal="center"/>
    </xf>
    <xf numFmtId="49" fontId="12" fillId="0" borderId="0" xfId="51" applyNumberFormat="1" applyFont="1" applyBorder="1" applyAlignment="1">
      <alignment horizontal="center"/>
    </xf>
    <xf numFmtId="38" fontId="12" fillId="0" borderId="21" xfId="51" applyFont="1" applyBorder="1" applyAlignment="1">
      <alignment/>
    </xf>
    <xf numFmtId="38" fontId="12" fillId="0" borderId="0" xfId="51" applyFont="1" applyBorder="1" applyAlignment="1">
      <alignment/>
    </xf>
    <xf numFmtId="38" fontId="12" fillId="0" borderId="0" xfId="51" applyFont="1" applyAlignment="1">
      <alignment/>
    </xf>
    <xf numFmtId="49" fontId="12" fillId="0" borderId="13" xfId="51" applyNumberFormat="1" applyFont="1" applyFill="1" applyBorder="1" applyAlignment="1">
      <alignment horizontal="center"/>
    </xf>
    <xf numFmtId="38" fontId="12" fillId="0" borderId="0" xfId="51" applyFont="1" applyFill="1" applyAlignment="1">
      <alignment/>
    </xf>
    <xf numFmtId="38" fontId="12" fillId="0" borderId="11" xfId="51" applyFont="1" applyBorder="1" applyAlignment="1">
      <alignment/>
    </xf>
    <xf numFmtId="38" fontId="12" fillId="0" borderId="17" xfId="51" applyFont="1" applyBorder="1" applyAlignment="1">
      <alignment/>
    </xf>
    <xf numFmtId="38" fontId="10" fillId="0" borderId="0" xfId="51" applyFont="1" applyFill="1" applyAlignment="1">
      <alignment/>
    </xf>
    <xf numFmtId="38" fontId="11" fillId="0" borderId="0" xfId="51" applyFont="1" applyFill="1" applyAlignment="1">
      <alignment/>
    </xf>
    <xf numFmtId="38" fontId="6" fillId="0" borderId="0" xfId="51" applyFont="1" applyFill="1" applyAlignment="1">
      <alignment/>
    </xf>
    <xf numFmtId="38" fontId="12" fillId="0" borderId="0" xfId="51" applyFont="1" applyFill="1" applyBorder="1" applyAlignment="1">
      <alignment horizontal="right"/>
    </xf>
    <xf numFmtId="38" fontId="12" fillId="0" borderId="18" xfId="51" applyFont="1" applyFill="1" applyBorder="1" applyAlignment="1">
      <alignment horizontal="center" vertical="center"/>
    </xf>
    <xf numFmtId="38" fontId="12" fillId="0" borderId="20" xfId="51" applyFont="1" applyFill="1" applyBorder="1" applyAlignment="1">
      <alignment horizontal="center" vertical="center"/>
    </xf>
    <xf numFmtId="38" fontId="12" fillId="0" borderId="19" xfId="51" applyFont="1" applyFill="1" applyBorder="1" applyAlignment="1">
      <alignment horizontal="center" vertical="center"/>
    </xf>
    <xf numFmtId="38" fontId="12" fillId="0" borderId="0" xfId="51" applyFont="1" applyFill="1" applyBorder="1" applyAlignment="1">
      <alignment horizontal="center" vertical="center"/>
    </xf>
    <xf numFmtId="38" fontId="12" fillId="0" borderId="0" xfId="51" applyFont="1" applyFill="1" applyAlignment="1">
      <alignment vertical="center"/>
    </xf>
    <xf numFmtId="38" fontId="12" fillId="0" borderId="10" xfId="51" applyFont="1" applyFill="1" applyBorder="1" applyAlignment="1">
      <alignment horizontal="center" vertical="center"/>
    </xf>
    <xf numFmtId="38" fontId="12" fillId="0" borderId="0" xfId="51" applyFont="1" applyFill="1" applyAlignment="1">
      <alignment horizontal="center" vertical="center"/>
    </xf>
    <xf numFmtId="38" fontId="12" fillId="0" borderId="13" xfId="51" applyFont="1" applyFill="1" applyBorder="1" applyAlignment="1">
      <alignment horizontal="center"/>
    </xf>
    <xf numFmtId="38" fontId="12" fillId="0" borderId="0" xfId="51" applyFont="1" applyFill="1" applyBorder="1" applyAlignment="1">
      <alignment horizontal="center"/>
    </xf>
    <xf numFmtId="38" fontId="12" fillId="0" borderId="0" xfId="51" applyFont="1" applyFill="1" applyAlignment="1">
      <alignment horizontal="center"/>
    </xf>
    <xf numFmtId="49" fontId="12" fillId="0" borderId="0" xfId="51" applyNumberFormat="1" applyFont="1" applyFill="1" applyBorder="1" applyAlignment="1">
      <alignment horizontal="center"/>
    </xf>
    <xf numFmtId="38" fontId="12" fillId="0" borderId="21" xfId="51" applyFont="1" applyFill="1" applyBorder="1" applyAlignment="1">
      <alignment/>
    </xf>
    <xf numFmtId="38" fontId="12" fillId="0" borderId="0" xfId="51" applyFont="1" applyFill="1" applyBorder="1" applyAlignment="1">
      <alignment/>
    </xf>
    <xf numFmtId="38" fontId="12" fillId="0" borderId="0" xfId="51" applyFont="1" applyFill="1" applyAlignment="1">
      <alignment horizontal="right"/>
    </xf>
    <xf numFmtId="38" fontId="6" fillId="0" borderId="0" xfId="51" applyFont="1" applyFill="1" applyBorder="1" applyAlignment="1">
      <alignment/>
    </xf>
    <xf numFmtId="38" fontId="13" fillId="0" borderId="0" xfId="51" applyFont="1" applyFill="1" applyBorder="1" applyAlignment="1">
      <alignment horizontal="right"/>
    </xf>
    <xf numFmtId="38" fontId="12" fillId="0" borderId="21" xfId="51" applyFont="1" applyFill="1" applyBorder="1" applyAlignment="1">
      <alignment/>
    </xf>
    <xf numFmtId="38" fontId="12" fillId="0" borderId="0" xfId="51" applyFont="1" applyFill="1" applyBorder="1" applyAlignment="1">
      <alignment/>
    </xf>
    <xf numFmtId="38" fontId="12" fillId="0" borderId="0" xfId="51" applyFont="1" applyFill="1" applyAlignment="1">
      <alignment vertical="top"/>
    </xf>
    <xf numFmtId="38" fontId="13" fillId="0" borderId="11" xfId="51" applyFont="1" applyFill="1" applyBorder="1" applyAlignment="1">
      <alignment horizontal="right" vertical="center"/>
    </xf>
    <xf numFmtId="38" fontId="12" fillId="0" borderId="17" xfId="51" applyFont="1" applyFill="1" applyBorder="1" applyAlignment="1">
      <alignment vertical="top"/>
    </xf>
    <xf numFmtId="38" fontId="12" fillId="0" borderId="11" xfId="51" applyFont="1" applyFill="1" applyBorder="1" applyAlignment="1">
      <alignment horizontal="right" vertical="top"/>
    </xf>
    <xf numFmtId="38" fontId="12" fillId="0" borderId="11" xfId="51" applyFont="1" applyFill="1" applyBorder="1" applyAlignment="1">
      <alignment vertical="top"/>
    </xf>
    <xf numFmtId="0" fontId="11" fillId="0" borderId="0" xfId="62" applyFont="1" applyFill="1">
      <alignment/>
      <protection/>
    </xf>
    <xf numFmtId="0" fontId="11" fillId="0" borderId="0" xfId="62" applyFont="1" applyFill="1" applyBorder="1">
      <alignment/>
      <protection/>
    </xf>
    <xf numFmtId="0" fontId="11" fillId="0" borderId="0" xfId="62" applyFont="1" applyFill="1" applyAlignment="1">
      <alignment vertical="center"/>
      <protection/>
    </xf>
    <xf numFmtId="38" fontId="12" fillId="0" borderId="13" xfId="51" applyFont="1" applyFill="1" applyBorder="1" applyAlignment="1">
      <alignment horizontal="center" vertical="center"/>
    </xf>
    <xf numFmtId="38" fontId="12" fillId="0" borderId="21" xfId="51" applyFont="1" applyFill="1" applyBorder="1" applyAlignment="1">
      <alignment horizontal="center" vertical="center"/>
    </xf>
    <xf numFmtId="0" fontId="12" fillId="0" borderId="21" xfId="62" applyFont="1" applyFill="1" applyBorder="1">
      <alignment/>
      <protection/>
    </xf>
    <xf numFmtId="0" fontId="12" fillId="0" borderId="0" xfId="62" applyFont="1" applyFill="1" applyBorder="1">
      <alignment/>
      <protection/>
    </xf>
    <xf numFmtId="0" fontId="12" fillId="0" borderId="0" xfId="62" applyFont="1" applyFill="1">
      <alignment/>
      <protection/>
    </xf>
    <xf numFmtId="3" fontId="12" fillId="0" borderId="0" xfId="62" applyNumberFormat="1" applyFont="1" applyFill="1">
      <alignment/>
      <protection/>
    </xf>
    <xf numFmtId="38" fontId="6" fillId="0" borderId="0" xfId="51" applyFont="1" applyFill="1" applyBorder="1" applyAlignment="1">
      <alignment horizontal="center"/>
    </xf>
    <xf numFmtId="0" fontId="12" fillId="0" borderId="21" xfId="62" applyFont="1" applyFill="1" applyBorder="1" applyAlignment="1">
      <alignment/>
      <protection/>
    </xf>
    <xf numFmtId="0" fontId="12" fillId="0" borderId="0" xfId="62" applyFont="1" applyFill="1" applyBorder="1" applyAlignment="1">
      <alignment/>
      <protection/>
    </xf>
    <xf numFmtId="0" fontId="11" fillId="0" borderId="0" xfId="62" applyFont="1" applyFill="1" applyAlignment="1">
      <alignment vertical="top"/>
      <protection/>
    </xf>
    <xf numFmtId="38" fontId="6" fillId="0" borderId="11" xfId="51" applyFont="1" applyFill="1" applyBorder="1" applyAlignment="1">
      <alignment horizontal="center"/>
    </xf>
    <xf numFmtId="0" fontId="12" fillId="0" borderId="17" xfId="62" applyFont="1" applyFill="1" applyBorder="1" applyAlignment="1">
      <alignment/>
      <protection/>
    </xf>
    <xf numFmtId="0" fontId="12" fillId="0" borderId="11" xfId="62" applyFont="1" applyFill="1" applyBorder="1" applyAlignment="1">
      <alignment/>
      <protection/>
    </xf>
    <xf numFmtId="0" fontId="6" fillId="0" borderId="0" xfId="62" applyFont="1" applyFill="1">
      <alignment/>
      <protection/>
    </xf>
    <xf numFmtId="0" fontId="63" fillId="0" borderId="0" xfId="62" applyFont="1" applyFill="1" applyBorder="1">
      <alignment/>
      <protection/>
    </xf>
    <xf numFmtId="0" fontId="63" fillId="0" borderId="0" xfId="62" applyFont="1" applyFill="1">
      <alignment/>
      <protection/>
    </xf>
    <xf numFmtId="38" fontId="12" fillId="0" borderId="0" xfId="62" applyNumberFormat="1" applyFont="1" applyFill="1">
      <alignment/>
      <protection/>
    </xf>
    <xf numFmtId="38" fontId="12" fillId="0" borderId="16" xfId="51" applyFont="1" applyFill="1" applyBorder="1" applyAlignment="1">
      <alignment/>
    </xf>
    <xf numFmtId="38" fontId="12" fillId="0" borderId="22" xfId="51" applyFont="1" applyFill="1" applyBorder="1" applyAlignment="1">
      <alignment/>
    </xf>
    <xf numFmtId="38" fontId="12" fillId="0" borderId="23" xfId="51" applyFont="1" applyFill="1" applyBorder="1" applyAlignment="1">
      <alignment/>
    </xf>
    <xf numFmtId="38" fontId="12" fillId="0" borderId="13" xfId="51" applyFont="1" applyFill="1" applyBorder="1" applyAlignment="1">
      <alignment/>
    </xf>
    <xf numFmtId="38" fontId="12" fillId="0" borderId="17" xfId="51" applyFont="1" applyFill="1" applyBorder="1" applyAlignment="1">
      <alignment/>
    </xf>
    <xf numFmtId="38" fontId="12" fillId="0" borderId="11" xfId="51" applyFont="1" applyFill="1" applyBorder="1" applyAlignment="1">
      <alignment/>
    </xf>
    <xf numFmtId="38" fontId="12" fillId="0" borderId="15" xfId="51" applyFont="1" applyFill="1" applyBorder="1" applyAlignment="1">
      <alignment/>
    </xf>
    <xf numFmtId="38" fontId="12" fillId="0" borderId="11" xfId="51" applyFont="1" applyFill="1" applyBorder="1" applyAlignment="1">
      <alignment horizontal="right"/>
    </xf>
    <xf numFmtId="38" fontId="11" fillId="0" borderId="0" xfId="62" applyNumberFormat="1" applyFont="1" applyFill="1">
      <alignment/>
      <protection/>
    </xf>
    <xf numFmtId="0" fontId="12" fillId="0" borderId="0" xfId="62" applyFont="1" applyFill="1" applyBorder="1" applyAlignment="1">
      <alignment horizontal="right"/>
      <protection/>
    </xf>
    <xf numFmtId="0" fontId="11" fillId="0" borderId="0" xfId="62" applyFont="1" applyFill="1" applyBorder="1" applyAlignment="1">
      <alignment/>
      <protection/>
    </xf>
    <xf numFmtId="38" fontId="12" fillId="0" borderId="13" xfId="51" applyFont="1" applyFill="1" applyBorder="1" applyAlignment="1">
      <alignment horizontal="distributed"/>
    </xf>
    <xf numFmtId="0" fontId="11" fillId="0" borderId="0" xfId="62" applyFont="1" applyFill="1" applyAlignment="1">
      <alignment/>
      <protection/>
    </xf>
    <xf numFmtId="38" fontId="12" fillId="0" borderId="15" xfId="51" applyFont="1" applyFill="1" applyBorder="1" applyAlignment="1">
      <alignment horizontal="right"/>
    </xf>
    <xf numFmtId="0" fontId="12" fillId="0" borderId="11" xfId="62" applyFont="1" applyFill="1" applyBorder="1">
      <alignment/>
      <protection/>
    </xf>
    <xf numFmtId="0" fontId="12" fillId="0" borderId="0" xfId="62" applyFont="1" applyFill="1" applyAlignment="1">
      <alignment/>
      <protection/>
    </xf>
    <xf numFmtId="38" fontId="10" fillId="0" borderId="0" xfId="51" applyNumberFormat="1" applyFont="1" applyFill="1" applyAlignment="1">
      <alignment/>
    </xf>
    <xf numFmtId="38" fontId="11" fillId="0" borderId="0" xfId="51" applyNumberFormat="1" applyFont="1" applyFill="1" applyAlignment="1">
      <alignment/>
    </xf>
    <xf numFmtId="38" fontId="6" fillId="0" borderId="0" xfId="51" applyNumberFormat="1" applyFont="1" applyFill="1" applyAlignment="1">
      <alignment/>
    </xf>
    <xf numFmtId="38" fontId="6" fillId="0" borderId="19" xfId="51" applyNumberFormat="1" applyFont="1" applyFill="1" applyBorder="1" applyAlignment="1">
      <alignment horizontal="center" vertical="center"/>
    </xf>
    <xf numFmtId="38" fontId="6" fillId="0" borderId="20" xfId="51" applyNumberFormat="1" applyFont="1" applyFill="1" applyBorder="1" applyAlignment="1">
      <alignment horizontal="center" vertical="center"/>
    </xf>
    <xf numFmtId="38" fontId="11" fillId="0" borderId="0" xfId="62" applyNumberFormat="1" applyFont="1" applyFill="1" applyAlignment="1">
      <alignment vertical="center"/>
      <protection/>
    </xf>
    <xf numFmtId="38" fontId="6" fillId="0" borderId="10" xfId="51" applyNumberFormat="1" applyFont="1" applyFill="1" applyBorder="1" applyAlignment="1">
      <alignment horizontal="center" vertical="center"/>
    </xf>
    <xf numFmtId="38" fontId="14" fillId="0" borderId="13" xfId="51" applyNumberFormat="1" applyFont="1" applyFill="1" applyBorder="1" applyAlignment="1">
      <alignment/>
    </xf>
    <xf numFmtId="38" fontId="6" fillId="0" borderId="0" xfId="51" applyNumberFormat="1" applyFont="1" applyFill="1" applyBorder="1" applyAlignment="1">
      <alignment horizontal="center"/>
    </xf>
    <xf numFmtId="38" fontId="6" fillId="0" borderId="0" xfId="51" applyNumberFormat="1" applyFont="1" applyFill="1" applyBorder="1" applyAlignment="1">
      <alignment/>
    </xf>
    <xf numFmtId="38" fontId="6" fillId="0" borderId="0" xfId="62" applyNumberFormat="1" applyFont="1" applyFill="1" applyBorder="1">
      <alignment/>
      <protection/>
    </xf>
    <xf numFmtId="38" fontId="6" fillId="0" borderId="13" xfId="51" applyNumberFormat="1" applyFont="1" applyFill="1" applyBorder="1" applyAlignment="1">
      <alignment horizontal="center"/>
    </xf>
    <xf numFmtId="38" fontId="6" fillId="0" borderId="0" xfId="51" applyNumberFormat="1" applyFont="1" applyFill="1" applyBorder="1" applyAlignment="1">
      <alignment/>
    </xf>
    <xf numFmtId="179" fontId="6" fillId="0" borderId="0" xfId="62" applyNumberFormat="1" applyFont="1" applyFill="1" applyBorder="1">
      <alignment/>
      <protection/>
    </xf>
    <xf numFmtId="38" fontId="6" fillId="0" borderId="0" xfId="62" applyNumberFormat="1" applyFont="1" applyFill="1" applyBorder="1" applyAlignment="1">
      <alignment/>
      <protection/>
    </xf>
    <xf numFmtId="180" fontId="6" fillId="0" borderId="0" xfId="51" applyNumberFormat="1" applyFont="1" applyFill="1" applyBorder="1" applyAlignment="1">
      <alignment/>
    </xf>
    <xf numFmtId="38" fontId="6" fillId="0" borderId="13" xfId="51" applyNumberFormat="1" applyFont="1" applyFill="1" applyBorder="1" applyAlignment="1">
      <alignment/>
    </xf>
    <xf numFmtId="179" fontId="6" fillId="0" borderId="0" xfId="51" applyNumberFormat="1" applyFont="1" applyFill="1" applyBorder="1" applyAlignment="1">
      <alignment/>
    </xf>
    <xf numFmtId="38" fontId="13" fillId="0" borderId="13" xfId="51" applyNumberFormat="1" applyFont="1" applyFill="1" applyBorder="1" applyAlignment="1">
      <alignment horizontal="left" indent="1"/>
    </xf>
    <xf numFmtId="38" fontId="6" fillId="0" borderId="21" xfId="51" applyNumberFormat="1" applyFont="1" applyFill="1" applyBorder="1" applyAlignment="1">
      <alignment/>
    </xf>
    <xf numFmtId="181" fontId="6" fillId="0" borderId="21" xfId="51" applyNumberFormat="1" applyFont="1" applyFill="1" applyBorder="1" applyAlignment="1">
      <alignment/>
    </xf>
    <xf numFmtId="0" fontId="6" fillId="0" borderId="0" xfId="51" applyNumberFormat="1" applyFont="1" applyFill="1" applyBorder="1" applyAlignment="1">
      <alignment/>
    </xf>
    <xf numFmtId="0" fontId="6" fillId="0" borderId="0" xfId="51" applyNumberFormat="1" applyFont="1" applyFill="1" applyBorder="1" applyAlignment="1">
      <alignment horizontal="right"/>
    </xf>
    <xf numFmtId="0" fontId="6" fillId="0" borderId="21" xfId="51" applyNumberFormat="1" applyFont="1" applyFill="1" applyBorder="1" applyAlignment="1">
      <alignment horizontal="center" vertical="center"/>
    </xf>
    <xf numFmtId="38" fontId="13" fillId="0" borderId="13" xfId="51" applyNumberFormat="1" applyFont="1" applyFill="1" applyBorder="1" applyAlignment="1">
      <alignment horizontal="right" indent="1"/>
    </xf>
    <xf numFmtId="0" fontId="6" fillId="0" borderId="0" xfId="51" applyNumberFormat="1" applyFont="1" applyFill="1" applyBorder="1" applyAlignment="1">
      <alignment vertical="center"/>
    </xf>
    <xf numFmtId="0" fontId="6" fillId="0" borderId="0" xfId="51" applyNumberFormat="1" applyFont="1" applyFill="1" applyBorder="1" applyAlignment="1">
      <alignment horizontal="right" vertical="center"/>
    </xf>
    <xf numFmtId="38" fontId="13" fillId="0" borderId="13" xfId="51" applyNumberFormat="1" applyFont="1" applyFill="1" applyBorder="1" applyAlignment="1">
      <alignment horizontal="left" wrapText="1"/>
    </xf>
    <xf numFmtId="38" fontId="13" fillId="0" borderId="13" xfId="51" applyNumberFormat="1" applyFont="1" applyFill="1" applyBorder="1" applyAlignment="1">
      <alignment/>
    </xf>
    <xf numFmtId="38" fontId="13" fillId="0" borderId="13" xfId="51" applyFont="1" applyFill="1" applyBorder="1" applyAlignment="1">
      <alignment horizontal="left" indent="1"/>
    </xf>
    <xf numFmtId="38" fontId="11" fillId="0" borderId="13" xfId="62" applyNumberFormat="1" applyFont="1" applyFill="1" applyBorder="1">
      <alignment/>
      <protection/>
    </xf>
    <xf numFmtId="38" fontId="11" fillId="0" borderId="13" xfId="62" applyNumberFormat="1" applyFont="1" applyFill="1" applyBorder="1" applyAlignment="1">
      <alignment wrapText="1"/>
      <protection/>
    </xf>
    <xf numFmtId="38" fontId="11" fillId="0" borderId="0" xfId="62" applyNumberFormat="1" applyFont="1" applyFill="1" applyBorder="1" applyAlignment="1">
      <alignment wrapText="1"/>
      <protection/>
    </xf>
    <xf numFmtId="38" fontId="14" fillId="0" borderId="13" xfId="51" applyNumberFormat="1" applyFont="1" applyFill="1" applyBorder="1" applyAlignment="1">
      <alignment/>
    </xf>
    <xf numFmtId="38" fontId="6" fillId="0" borderId="0" xfId="62" applyNumberFormat="1" applyFont="1" applyFill="1">
      <alignment/>
      <protection/>
    </xf>
    <xf numFmtId="38" fontId="13" fillId="0" borderId="13" xfId="51" applyNumberFormat="1" applyFont="1" applyFill="1" applyBorder="1" applyAlignment="1">
      <alignment horizontal="left" wrapText="1" indent="1"/>
    </xf>
    <xf numFmtId="38" fontId="6" fillId="0" borderId="0" xfId="51" applyNumberFormat="1" applyFont="1" applyFill="1" applyBorder="1" applyAlignment="1">
      <alignment horizontal="right"/>
    </xf>
    <xf numFmtId="38" fontId="12" fillId="0" borderId="0" xfId="62" applyNumberFormat="1" applyFont="1" applyFill="1" applyBorder="1">
      <alignment/>
      <protection/>
    </xf>
    <xf numFmtId="38" fontId="14" fillId="0" borderId="0" xfId="51" applyNumberFormat="1" applyFont="1" applyFill="1" applyBorder="1" applyAlignment="1">
      <alignment/>
    </xf>
    <xf numFmtId="38" fontId="6" fillId="0" borderId="21" xfId="62" applyNumberFormat="1" applyFont="1" applyFill="1" applyBorder="1">
      <alignment/>
      <protection/>
    </xf>
    <xf numFmtId="38" fontId="16" fillId="0" borderId="0" xfId="62" applyNumberFormat="1" applyFont="1" applyFill="1">
      <alignment/>
      <protection/>
    </xf>
    <xf numFmtId="38" fontId="6" fillId="0" borderId="0" xfId="51" applyNumberFormat="1" applyFont="1" applyFill="1" applyBorder="1" applyAlignment="1">
      <alignment horizontal="left" indent="1"/>
    </xf>
    <xf numFmtId="38" fontId="13" fillId="0" borderId="0" xfId="51" applyNumberFormat="1" applyFont="1" applyFill="1" applyBorder="1" applyAlignment="1">
      <alignment horizontal="left" indent="1"/>
    </xf>
    <xf numFmtId="38" fontId="13" fillId="0" borderId="0" xfId="51" applyNumberFormat="1" applyFont="1" applyFill="1" applyBorder="1" applyAlignment="1">
      <alignment horizontal="left" indent="2"/>
    </xf>
    <xf numFmtId="38" fontId="6" fillId="0" borderId="13" xfId="51" applyNumberFormat="1" applyFont="1" applyFill="1" applyBorder="1" applyAlignment="1">
      <alignment horizontal="left" indent="2"/>
    </xf>
    <xf numFmtId="38" fontId="13" fillId="0" borderId="13" xfId="51" applyNumberFormat="1" applyFont="1" applyFill="1" applyBorder="1" applyAlignment="1">
      <alignment horizontal="left" indent="2"/>
    </xf>
    <xf numFmtId="38" fontId="13" fillId="0" borderId="11" xfId="51" applyNumberFormat="1" applyFont="1" applyFill="1" applyBorder="1" applyAlignment="1">
      <alignment horizontal="left" indent="2"/>
    </xf>
    <xf numFmtId="38" fontId="6" fillId="0" borderId="17" xfId="62" applyNumberFormat="1" applyFont="1" applyFill="1" applyBorder="1">
      <alignment/>
      <protection/>
    </xf>
    <xf numFmtId="38" fontId="6" fillId="0" borderId="11" xfId="62" applyNumberFormat="1" applyFont="1" applyFill="1" applyBorder="1">
      <alignment/>
      <protection/>
    </xf>
    <xf numFmtId="38" fontId="11" fillId="0" borderId="0" xfId="62" applyNumberFormat="1" applyFont="1" applyFill="1" applyBorder="1">
      <alignment/>
      <protection/>
    </xf>
    <xf numFmtId="49" fontId="12" fillId="0" borderId="13" xfId="51" applyNumberFormat="1" applyFont="1" applyBorder="1" applyAlignment="1">
      <alignment horizontal="center"/>
    </xf>
    <xf numFmtId="0" fontId="11" fillId="0" borderId="0" xfId="62" applyFont="1">
      <alignment/>
      <protection/>
    </xf>
    <xf numFmtId="182" fontId="12" fillId="0" borderId="0" xfId="62" applyNumberFormat="1" applyFont="1" applyFill="1" applyBorder="1">
      <alignment/>
      <protection/>
    </xf>
    <xf numFmtId="182" fontId="12" fillId="0" borderId="0" xfId="62" applyNumberFormat="1" applyFont="1" applyFill="1" applyBorder="1" applyAlignment="1">
      <alignment horizontal="right"/>
      <protection/>
    </xf>
    <xf numFmtId="3" fontId="12" fillId="0" borderId="0" xfId="62" applyNumberFormat="1" applyFont="1" applyFill="1" applyBorder="1">
      <alignment/>
      <protection/>
    </xf>
    <xf numFmtId="38" fontId="18" fillId="0" borderId="0" xfId="51" applyFont="1" applyAlignment="1">
      <alignment/>
    </xf>
    <xf numFmtId="0" fontId="11" fillId="0" borderId="0" xfId="62" applyFont="1" applyAlignment="1">
      <alignment vertical="center"/>
      <protection/>
    </xf>
    <xf numFmtId="38" fontId="12" fillId="0" borderId="11" xfId="51" applyFont="1" applyBorder="1" applyAlignment="1">
      <alignment horizontal="center" vertical="center"/>
    </xf>
    <xf numFmtId="38" fontId="12" fillId="0" borderId="18" xfId="51" applyFont="1" applyBorder="1" applyAlignment="1">
      <alignment horizontal="centerContinuous" vertical="center"/>
    </xf>
    <xf numFmtId="38" fontId="12" fillId="0" borderId="20" xfId="51" applyFont="1" applyBorder="1" applyAlignment="1">
      <alignment horizontal="centerContinuous" vertical="center"/>
    </xf>
    <xf numFmtId="0" fontId="12" fillId="0" borderId="14" xfId="62" applyFont="1" applyBorder="1" applyAlignment="1">
      <alignment horizontal="center" vertical="center"/>
      <protection/>
    </xf>
    <xf numFmtId="0" fontId="12" fillId="0" borderId="0" xfId="62" applyFont="1" applyBorder="1">
      <alignment/>
      <protection/>
    </xf>
    <xf numFmtId="0" fontId="12" fillId="0" borderId="0" xfId="62" applyFont="1" applyBorder="1" applyAlignment="1">
      <alignment horizontal="center"/>
      <protection/>
    </xf>
    <xf numFmtId="38" fontId="12" fillId="0" borderId="0" xfId="51" applyNumberFormat="1" applyFont="1" applyAlignment="1">
      <alignment/>
    </xf>
    <xf numFmtId="38" fontId="12" fillId="0" borderId="0" xfId="51" applyFont="1" applyAlignment="1">
      <alignment horizontal="right"/>
    </xf>
    <xf numFmtId="178" fontId="12" fillId="0" borderId="0" xfId="51" applyNumberFormat="1" applyFont="1" applyBorder="1" applyAlignment="1">
      <alignment/>
    </xf>
    <xf numFmtId="178" fontId="12" fillId="0" borderId="0" xfId="51" applyNumberFormat="1" applyFont="1" applyFill="1" applyBorder="1" applyAlignment="1">
      <alignment/>
    </xf>
    <xf numFmtId="178" fontId="12" fillId="0" borderId="0" xfId="51" applyNumberFormat="1" applyFont="1" applyFill="1" applyAlignment="1">
      <alignment/>
    </xf>
    <xf numFmtId="0" fontId="12" fillId="0" borderId="0" xfId="62" applyFont="1">
      <alignment/>
      <protection/>
    </xf>
    <xf numFmtId="38" fontId="11" fillId="0" borderId="0" xfId="62" applyNumberFormat="1" applyFont="1">
      <alignment/>
      <protection/>
    </xf>
    <xf numFmtId="38" fontId="11" fillId="0" borderId="0" xfId="51" applyFont="1" applyBorder="1" applyAlignment="1">
      <alignment horizontal="center" vertical="center"/>
    </xf>
    <xf numFmtId="38" fontId="6" fillId="0" borderId="0" xfId="51" applyFont="1" applyBorder="1" applyAlignment="1">
      <alignment horizontal="center"/>
    </xf>
    <xf numFmtId="38" fontId="11" fillId="0" borderId="0" xfId="51" applyFont="1" applyBorder="1" applyAlignment="1">
      <alignment horizontal="center"/>
    </xf>
    <xf numFmtId="38" fontId="12" fillId="0" borderId="0" xfId="51" applyFont="1" applyBorder="1" applyAlignment="1">
      <alignment horizontal="right"/>
    </xf>
    <xf numFmtId="38" fontId="19" fillId="0" borderId="0" xfId="51" applyFont="1" applyAlignment="1">
      <alignment/>
    </xf>
    <xf numFmtId="38" fontId="20" fillId="0" borderId="13" xfId="51" applyFont="1" applyBorder="1" applyAlignment="1">
      <alignment/>
    </xf>
    <xf numFmtId="178" fontId="12" fillId="0" borderId="0" xfId="51" applyNumberFormat="1" applyFont="1" applyBorder="1" applyAlignment="1">
      <alignment horizontal="center"/>
    </xf>
    <xf numFmtId="178" fontId="12" fillId="0" borderId="0" xfId="62" applyNumberFormat="1" applyFont="1" applyBorder="1">
      <alignment/>
      <protection/>
    </xf>
    <xf numFmtId="0" fontId="11" fillId="0" borderId="0" xfId="62" applyFont="1" applyBorder="1">
      <alignment/>
      <protection/>
    </xf>
    <xf numFmtId="178" fontId="12" fillId="0" borderId="0" xfId="62" applyNumberFormat="1" applyFont="1" applyFill="1" applyBorder="1">
      <alignment/>
      <protection/>
    </xf>
    <xf numFmtId="38" fontId="12" fillId="0" borderId="13" xfId="51" applyFont="1" applyFill="1" applyBorder="1" applyAlignment="1">
      <alignment horizontal="right" indent="1"/>
    </xf>
    <xf numFmtId="38" fontId="12" fillId="0" borderId="13" xfId="51" applyFont="1" applyFill="1" applyBorder="1" applyAlignment="1">
      <alignment horizontal="right"/>
    </xf>
    <xf numFmtId="38" fontId="20" fillId="0" borderId="13" xfId="51" applyFont="1" applyFill="1" applyBorder="1" applyAlignment="1">
      <alignment/>
    </xf>
    <xf numFmtId="178" fontId="12" fillId="0" borderId="11" xfId="51" applyNumberFormat="1" applyFont="1" applyFill="1" applyBorder="1" applyAlignment="1">
      <alignment/>
    </xf>
    <xf numFmtId="38" fontId="12" fillId="0" borderId="16" xfId="51" applyFont="1" applyBorder="1" applyAlignment="1">
      <alignment horizontal="center"/>
    </xf>
    <xf numFmtId="38" fontId="6" fillId="0" borderId="15" xfId="51" applyFont="1" applyBorder="1" applyAlignment="1">
      <alignment/>
    </xf>
    <xf numFmtId="38" fontId="11" fillId="0" borderId="11" xfId="51" applyFont="1" applyBorder="1" applyAlignment="1">
      <alignment/>
    </xf>
    <xf numFmtId="38" fontId="12" fillId="0" borderId="22" xfId="51" applyFont="1" applyBorder="1" applyAlignment="1">
      <alignment horizontal="centerContinuous" vertical="center"/>
    </xf>
    <xf numFmtId="38" fontId="6" fillId="0" borderId="11" xfId="51" applyFont="1" applyBorder="1" applyAlignment="1">
      <alignment/>
    </xf>
    <xf numFmtId="38" fontId="12" fillId="0" borderId="19" xfId="51" applyFont="1" applyBorder="1" applyAlignment="1">
      <alignment horizontal="centerContinuous" vertical="center"/>
    </xf>
    <xf numFmtId="38" fontId="12" fillId="0" borderId="0" xfId="51" applyFont="1" applyBorder="1" applyAlignment="1">
      <alignment horizontal="distributed"/>
    </xf>
    <xf numFmtId="0" fontId="12" fillId="0" borderId="0" xfId="62" applyFont="1" applyBorder="1" applyAlignment="1">
      <alignment horizontal="distributed"/>
      <protection/>
    </xf>
    <xf numFmtId="38" fontId="12" fillId="0" borderId="21" xfId="51" applyFont="1" applyBorder="1" applyAlignment="1">
      <alignment horizontal="center"/>
    </xf>
    <xf numFmtId="38" fontId="12" fillId="0" borderId="0" xfId="51" applyFont="1" applyBorder="1" applyAlignment="1">
      <alignment/>
    </xf>
    <xf numFmtId="38" fontId="16" fillId="0" borderId="0" xfId="51" applyFont="1" applyAlignment="1">
      <alignment/>
    </xf>
    <xf numFmtId="38" fontId="12" fillId="0" borderId="13" xfId="51" applyFont="1" applyFill="1" applyBorder="1" applyAlignment="1">
      <alignment horizontal="distributed" indent="2"/>
    </xf>
    <xf numFmtId="49" fontId="12" fillId="0" borderId="0" xfId="51" applyNumberFormat="1" applyFont="1" applyFill="1" applyBorder="1" applyAlignment="1">
      <alignment horizontal="right"/>
    </xf>
    <xf numFmtId="38" fontId="16" fillId="0" borderId="0" xfId="51" applyFont="1" applyBorder="1" applyAlignment="1">
      <alignment/>
    </xf>
    <xf numFmtId="0" fontId="12" fillId="0" borderId="0" xfId="51" applyNumberFormat="1" applyFont="1" applyFill="1" applyBorder="1" applyAlignment="1">
      <alignment horizontal="right"/>
    </xf>
    <xf numFmtId="38" fontId="11" fillId="0" borderId="0" xfId="51" applyFont="1" applyAlignment="1">
      <alignment vertical="center"/>
    </xf>
    <xf numFmtId="38" fontId="6" fillId="0" borderId="17" xfId="51" applyFont="1" applyBorder="1" applyAlignment="1">
      <alignment horizontal="center" vertical="center"/>
    </xf>
    <xf numFmtId="38" fontId="11" fillId="0" borderId="11" xfId="51" applyFont="1" applyFill="1" applyBorder="1" applyAlignment="1">
      <alignment/>
    </xf>
    <xf numFmtId="38" fontId="11" fillId="0" borderId="0" xfId="51" applyFont="1" applyAlignment="1">
      <alignment horizontal="center" vertical="center"/>
    </xf>
    <xf numFmtId="38" fontId="18" fillId="0" borderId="0" xfId="49" applyFont="1" applyFill="1" applyAlignment="1">
      <alignment/>
    </xf>
    <xf numFmtId="38" fontId="11" fillId="0" borderId="0" xfId="49" applyFont="1" applyFill="1" applyAlignment="1">
      <alignment/>
    </xf>
    <xf numFmtId="38" fontId="6" fillId="0" borderId="0" xfId="49" applyFont="1" applyFill="1" applyAlignment="1">
      <alignment/>
    </xf>
    <xf numFmtId="38" fontId="11" fillId="0" borderId="0" xfId="49" applyFont="1" applyFill="1" applyAlignment="1">
      <alignment horizontal="right"/>
    </xf>
    <xf numFmtId="38" fontId="6" fillId="0" borderId="19" xfId="49" applyFont="1" applyFill="1" applyBorder="1" applyAlignment="1">
      <alignment horizontal="center" vertical="center"/>
    </xf>
    <xf numFmtId="38" fontId="12" fillId="0" borderId="0" xfId="49" applyFont="1" applyFill="1" applyAlignment="1">
      <alignment vertical="center"/>
    </xf>
    <xf numFmtId="38" fontId="12" fillId="0" borderId="0" xfId="49" applyFont="1" applyFill="1" applyAlignment="1">
      <alignment horizontal="distributed" vertical="center"/>
    </xf>
    <xf numFmtId="38" fontId="6" fillId="0" borderId="0" xfId="49" applyFont="1" applyFill="1" applyBorder="1" applyAlignment="1">
      <alignment horizontal="distributed"/>
    </xf>
    <xf numFmtId="0" fontId="6" fillId="0" borderId="16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38" fontId="6" fillId="0" borderId="21" xfId="49" applyFont="1" applyFill="1" applyBorder="1" applyAlignment="1">
      <alignment horizontal="distributed"/>
    </xf>
    <xf numFmtId="38" fontId="12" fillId="0" borderId="0" xfId="49" applyFont="1" applyFill="1" applyAlignment="1">
      <alignment horizontal="distributed"/>
    </xf>
    <xf numFmtId="38" fontId="12" fillId="0" borderId="0" xfId="49" applyFont="1" applyFill="1" applyBorder="1" applyAlignment="1">
      <alignment horizontal="center"/>
    </xf>
    <xf numFmtId="38" fontId="12" fillId="0" borderId="21" xfId="49" applyFont="1" applyFill="1" applyBorder="1" applyAlignment="1">
      <alignment/>
    </xf>
    <xf numFmtId="38" fontId="12" fillId="0" borderId="0" xfId="49" applyFont="1" applyFill="1" applyBorder="1" applyAlignment="1">
      <alignment/>
    </xf>
    <xf numFmtId="38" fontId="12" fillId="0" borderId="13" xfId="49" applyFont="1" applyFill="1" applyBorder="1" applyAlignment="1">
      <alignment horizontal="center"/>
    </xf>
    <xf numFmtId="38" fontId="12" fillId="0" borderId="13" xfId="49" applyFont="1" applyFill="1" applyBorder="1" applyAlignment="1">
      <alignment/>
    </xf>
    <xf numFmtId="38" fontId="6" fillId="0" borderId="11" xfId="49" applyFont="1" applyFill="1" applyBorder="1" applyAlignment="1">
      <alignment/>
    </xf>
    <xf numFmtId="38" fontId="6" fillId="0" borderId="17" xfId="49" applyFont="1" applyFill="1" applyBorder="1" applyAlignment="1">
      <alignment/>
    </xf>
    <xf numFmtId="38" fontId="12" fillId="0" borderId="0" xfId="49" applyFont="1" applyFill="1" applyAlignment="1">
      <alignment/>
    </xf>
    <xf numFmtId="38" fontId="11" fillId="0" borderId="0" xfId="51" applyFont="1" applyBorder="1" applyAlignment="1">
      <alignment/>
    </xf>
    <xf numFmtId="38" fontId="12" fillId="0" borderId="0" xfId="51" applyFont="1" applyBorder="1" applyAlignment="1">
      <alignment horizontal="center" vertical="center"/>
    </xf>
    <xf numFmtId="0" fontId="12" fillId="0" borderId="10" xfId="62" applyFont="1" applyBorder="1" applyAlignment="1">
      <alignment horizontal="center" vertical="center"/>
      <protection/>
    </xf>
    <xf numFmtId="38" fontId="20" fillId="0" borderId="11" xfId="51" applyFont="1" applyBorder="1" applyAlignment="1">
      <alignment/>
    </xf>
    <xf numFmtId="38" fontId="6" fillId="0" borderId="0" xfId="51" applyFont="1" applyFill="1" applyBorder="1" applyAlignment="1">
      <alignment horizontal="distributed"/>
    </xf>
    <xf numFmtId="38" fontId="6" fillId="0" borderId="21" xfId="51" applyFont="1" applyFill="1" applyBorder="1" applyAlignment="1">
      <alignment/>
    </xf>
    <xf numFmtId="38" fontId="6" fillId="0" borderId="0" xfId="51" applyFont="1" applyFill="1" applyBorder="1" applyAlignment="1">
      <alignment/>
    </xf>
    <xf numFmtId="38" fontId="20" fillId="0" borderId="11" xfId="51" applyFont="1" applyFill="1" applyBorder="1" applyAlignment="1">
      <alignment/>
    </xf>
    <xf numFmtId="38" fontId="12" fillId="0" borderId="0" xfId="51" applyFont="1" applyFill="1" applyBorder="1" applyAlignment="1">
      <alignment horizontal="distributed"/>
    </xf>
    <xf numFmtId="38" fontId="12" fillId="0" borderId="0" xfId="51" applyNumberFormat="1" applyFont="1" applyFill="1" applyBorder="1" applyAlignment="1">
      <alignment horizontal="right"/>
    </xf>
    <xf numFmtId="0" fontId="47" fillId="0" borderId="0" xfId="43" applyAlignment="1">
      <alignment wrapText="1"/>
    </xf>
    <xf numFmtId="38" fontId="47" fillId="0" borderId="0" xfId="43" applyNumberFormat="1" applyAlignment="1">
      <alignment wrapText="1"/>
    </xf>
    <xf numFmtId="38" fontId="47" fillId="0" borderId="0" xfId="43" applyNumberFormat="1" applyFill="1" applyAlignment="1">
      <alignment wrapText="1"/>
    </xf>
    <xf numFmtId="0" fontId="47" fillId="0" borderId="0" xfId="43" applyFill="1" applyAlignment="1">
      <alignment wrapText="1"/>
    </xf>
    <xf numFmtId="0" fontId="6" fillId="0" borderId="12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21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horizontal="center" vertical="center"/>
      <protection/>
    </xf>
    <xf numFmtId="38" fontId="12" fillId="0" borderId="23" xfId="51" applyFont="1" applyBorder="1" applyAlignment="1">
      <alignment horizontal="center" vertical="center"/>
    </xf>
    <xf numFmtId="38" fontId="12" fillId="0" borderId="15" xfId="51" applyFont="1" applyBorder="1" applyAlignment="1">
      <alignment horizontal="center" vertical="center"/>
    </xf>
    <xf numFmtId="38" fontId="12" fillId="0" borderId="18" xfId="51" applyFont="1" applyBorder="1" applyAlignment="1">
      <alignment horizontal="center" vertical="center"/>
    </xf>
    <xf numFmtId="38" fontId="12" fillId="0" borderId="19" xfId="51" applyFont="1" applyBorder="1" applyAlignment="1">
      <alignment horizontal="center" vertical="center"/>
    </xf>
    <xf numFmtId="38" fontId="12" fillId="0" borderId="20" xfId="51" applyFont="1" applyBorder="1" applyAlignment="1">
      <alignment horizontal="center" vertical="center"/>
    </xf>
    <xf numFmtId="38" fontId="12" fillId="0" borderId="12" xfId="51" applyFont="1" applyBorder="1" applyAlignment="1">
      <alignment horizontal="center" vertical="center"/>
    </xf>
    <xf numFmtId="38" fontId="12" fillId="0" borderId="14" xfId="51" applyFont="1" applyBorder="1" applyAlignment="1">
      <alignment horizontal="center" vertical="center"/>
    </xf>
    <xf numFmtId="38" fontId="12" fillId="0" borderId="16" xfId="51" applyFont="1" applyBorder="1" applyAlignment="1">
      <alignment horizontal="center" vertical="center"/>
    </xf>
    <xf numFmtId="38" fontId="12" fillId="0" borderId="17" xfId="51" applyFont="1" applyBorder="1" applyAlignment="1">
      <alignment horizontal="center" vertical="center"/>
    </xf>
    <xf numFmtId="38" fontId="12" fillId="0" borderId="23" xfId="51" applyFont="1" applyFill="1" applyBorder="1" applyAlignment="1">
      <alignment horizontal="center" vertical="center"/>
    </xf>
    <xf numFmtId="38" fontId="12" fillId="0" borderId="15" xfId="51" applyFont="1" applyFill="1" applyBorder="1" applyAlignment="1">
      <alignment horizontal="center" vertical="center"/>
    </xf>
    <xf numFmtId="38" fontId="12" fillId="0" borderId="18" xfId="51" applyFont="1" applyFill="1" applyBorder="1" applyAlignment="1">
      <alignment horizontal="center" vertical="center"/>
    </xf>
    <xf numFmtId="38" fontId="12" fillId="0" borderId="20" xfId="51" applyFont="1" applyFill="1" applyBorder="1" applyAlignment="1">
      <alignment horizontal="center" vertical="center"/>
    </xf>
    <xf numFmtId="38" fontId="12" fillId="0" borderId="12" xfId="51" applyFont="1" applyFill="1" applyBorder="1" applyAlignment="1">
      <alignment horizontal="center" vertical="center"/>
    </xf>
    <xf numFmtId="38" fontId="12" fillId="0" borderId="14" xfId="51" applyFont="1" applyFill="1" applyBorder="1" applyAlignment="1">
      <alignment horizontal="center" vertical="center"/>
    </xf>
    <xf numFmtId="38" fontId="12" fillId="0" borderId="19" xfId="51" applyFont="1" applyFill="1" applyBorder="1" applyAlignment="1">
      <alignment horizontal="center" vertical="center"/>
    </xf>
    <xf numFmtId="38" fontId="6" fillId="0" borderId="0" xfId="51" applyFont="1" applyFill="1" applyAlignment="1">
      <alignment horizontal="left" wrapText="1"/>
    </xf>
    <xf numFmtId="38" fontId="12" fillId="0" borderId="0" xfId="51" applyFont="1" applyFill="1" applyBorder="1" applyAlignment="1">
      <alignment horizontal="center"/>
    </xf>
    <xf numFmtId="49" fontId="12" fillId="0" borderId="0" xfId="51" applyNumberFormat="1" applyFont="1" applyFill="1" applyBorder="1" applyAlignment="1">
      <alignment horizontal="center"/>
    </xf>
    <xf numFmtId="49" fontId="12" fillId="0" borderId="13" xfId="51" applyNumberFormat="1" applyFont="1" applyFill="1" applyBorder="1" applyAlignment="1">
      <alignment horizontal="center"/>
    </xf>
    <xf numFmtId="38" fontId="12" fillId="0" borderId="13" xfId="51" applyFont="1" applyFill="1" applyBorder="1" applyAlignment="1">
      <alignment horizontal="center"/>
    </xf>
    <xf numFmtId="38" fontId="12" fillId="0" borderId="22" xfId="51" applyFont="1" applyFill="1" applyBorder="1" applyAlignment="1">
      <alignment horizontal="center" vertical="center"/>
    </xf>
    <xf numFmtId="38" fontId="12" fillId="0" borderId="11" xfId="51" applyFont="1" applyFill="1" applyBorder="1" applyAlignment="1">
      <alignment horizontal="center" vertical="center"/>
    </xf>
    <xf numFmtId="38" fontId="12" fillId="0" borderId="22" xfId="51" applyFont="1" applyFill="1" applyBorder="1" applyAlignment="1">
      <alignment/>
    </xf>
    <xf numFmtId="38" fontId="12" fillId="0" borderId="23" xfId="51" applyFont="1" applyFill="1" applyBorder="1" applyAlignment="1">
      <alignment/>
    </xf>
    <xf numFmtId="38" fontId="6" fillId="0" borderId="12" xfId="51" applyNumberFormat="1" applyFont="1" applyFill="1" applyBorder="1" applyAlignment="1">
      <alignment horizontal="center" vertical="center"/>
    </xf>
    <xf numFmtId="38" fontId="6" fillId="0" borderId="14" xfId="51" applyNumberFormat="1" applyFont="1" applyFill="1" applyBorder="1" applyAlignment="1">
      <alignment horizontal="center" vertical="center"/>
    </xf>
    <xf numFmtId="38" fontId="6" fillId="0" borderId="23" xfId="51" applyNumberFormat="1" applyFont="1" applyFill="1" applyBorder="1" applyAlignment="1">
      <alignment horizontal="center" vertical="center"/>
    </xf>
    <xf numFmtId="38" fontId="6" fillId="0" borderId="15" xfId="51" applyNumberFormat="1" applyFont="1" applyFill="1" applyBorder="1" applyAlignment="1">
      <alignment horizontal="center" vertical="center"/>
    </xf>
    <xf numFmtId="38" fontId="6" fillId="0" borderId="19" xfId="51" applyNumberFormat="1" applyFont="1" applyFill="1" applyBorder="1" applyAlignment="1">
      <alignment horizontal="center" vertical="center"/>
    </xf>
    <xf numFmtId="38" fontId="6" fillId="0" borderId="20" xfId="51" applyNumberFormat="1" applyFont="1" applyFill="1" applyBorder="1" applyAlignment="1">
      <alignment horizontal="center" vertical="center"/>
    </xf>
    <xf numFmtId="38" fontId="6" fillId="0" borderId="18" xfId="51" applyNumberFormat="1" applyFont="1" applyFill="1" applyBorder="1" applyAlignment="1">
      <alignment horizontal="center" vertical="center"/>
    </xf>
    <xf numFmtId="38" fontId="13" fillId="0" borderId="16" xfId="51" applyFont="1" applyFill="1" applyBorder="1" applyAlignment="1">
      <alignment horizontal="center" vertical="center"/>
    </xf>
    <xf numFmtId="38" fontId="13" fillId="0" borderId="22" xfId="51" applyFont="1" applyFill="1" applyBorder="1" applyAlignment="1">
      <alignment horizontal="center" vertical="center"/>
    </xf>
    <xf numFmtId="38" fontId="13" fillId="0" borderId="17" xfId="51" applyFont="1" applyFill="1" applyBorder="1" applyAlignment="1">
      <alignment horizontal="center" vertical="center"/>
    </xf>
    <xf numFmtId="38" fontId="13" fillId="0" borderId="11" xfId="51" applyFont="1" applyFill="1" applyBorder="1" applyAlignment="1">
      <alignment horizontal="center" vertical="center"/>
    </xf>
    <xf numFmtId="0" fontId="12" fillId="0" borderId="12" xfId="62" applyFont="1" applyFill="1" applyBorder="1" applyAlignment="1">
      <alignment horizontal="center" vertical="center" wrapText="1"/>
      <protection/>
    </xf>
    <xf numFmtId="0" fontId="11" fillId="0" borderId="24" xfId="62" applyFont="1" applyFill="1" applyBorder="1" applyAlignment="1">
      <alignment horizontal="center" vertical="center" wrapText="1"/>
      <protection/>
    </xf>
    <xf numFmtId="0" fontId="11" fillId="0" borderId="14" xfId="62" applyFont="1" applyFill="1" applyBorder="1" applyAlignment="1">
      <alignment horizontal="center" vertical="center" wrapText="1"/>
      <protection/>
    </xf>
    <xf numFmtId="0" fontId="12" fillId="0" borderId="16" xfId="62" applyFont="1" applyFill="1" applyBorder="1" applyAlignment="1">
      <alignment horizontal="center" vertical="center" wrapText="1"/>
      <protection/>
    </xf>
    <xf numFmtId="0" fontId="11" fillId="0" borderId="21" xfId="62" applyFont="1" applyFill="1" applyBorder="1" applyAlignment="1">
      <alignment horizontal="center" vertical="center" wrapText="1"/>
      <protection/>
    </xf>
    <xf numFmtId="0" fontId="11" fillId="0" borderId="17" xfId="62" applyFont="1" applyFill="1" applyBorder="1" applyAlignment="1">
      <alignment horizontal="center" vertical="center" wrapText="1"/>
      <protection/>
    </xf>
    <xf numFmtId="38" fontId="12" fillId="0" borderId="13" xfId="51" applyFont="1" applyFill="1" applyBorder="1" applyAlignment="1">
      <alignment horizontal="center" vertical="center"/>
    </xf>
    <xf numFmtId="38" fontId="12" fillId="0" borderId="16" xfId="51" applyFont="1" applyFill="1" applyBorder="1" applyAlignment="1">
      <alignment horizontal="center" vertical="center"/>
    </xf>
    <xf numFmtId="38" fontId="12" fillId="0" borderId="17" xfId="51" applyFont="1" applyFill="1" applyBorder="1" applyAlignment="1">
      <alignment horizontal="center" vertical="center"/>
    </xf>
    <xf numFmtId="38" fontId="12" fillId="0" borderId="12" xfId="51" applyFont="1" applyFill="1" applyBorder="1" applyAlignment="1">
      <alignment horizontal="center" vertical="center" wrapText="1"/>
    </xf>
    <xf numFmtId="38" fontId="12" fillId="0" borderId="24" xfId="51" applyFont="1" applyFill="1" applyBorder="1" applyAlignment="1">
      <alignment horizontal="center" vertical="center" wrapText="1"/>
    </xf>
    <xf numFmtId="38" fontId="12" fillId="0" borderId="14" xfId="51" applyFont="1" applyFill="1" applyBorder="1" applyAlignment="1">
      <alignment horizontal="center" vertical="center" wrapText="1"/>
    </xf>
    <xf numFmtId="38" fontId="6" fillId="0" borderId="12" xfId="51" applyFont="1" applyFill="1" applyBorder="1" applyAlignment="1">
      <alignment horizontal="center" vertical="center" wrapText="1"/>
    </xf>
    <xf numFmtId="38" fontId="6" fillId="0" borderId="24" xfId="51" applyFont="1" applyFill="1" applyBorder="1" applyAlignment="1">
      <alignment horizontal="center" vertical="center" wrapText="1"/>
    </xf>
    <xf numFmtId="38" fontId="6" fillId="0" borderId="14" xfId="51" applyFont="1" applyFill="1" applyBorder="1" applyAlignment="1">
      <alignment horizontal="center" vertical="center" wrapText="1"/>
    </xf>
    <xf numFmtId="38" fontId="12" fillId="0" borderId="22" xfId="51" applyFont="1" applyBorder="1" applyAlignment="1">
      <alignment horizontal="center" vertical="center"/>
    </xf>
    <xf numFmtId="38" fontId="12" fillId="0" borderId="11" xfId="51" applyFont="1" applyBorder="1" applyAlignment="1">
      <alignment horizontal="center" vertical="center"/>
    </xf>
    <xf numFmtId="0" fontId="12" fillId="0" borderId="12" xfId="62" applyFont="1" applyBorder="1" applyAlignment="1">
      <alignment horizontal="center" vertical="center" wrapText="1"/>
      <protection/>
    </xf>
    <xf numFmtId="0" fontId="12" fillId="0" borderId="24" xfId="62" applyFont="1" applyBorder="1" applyAlignment="1">
      <alignment horizontal="center" vertical="center" wrapText="1"/>
      <protection/>
    </xf>
    <xf numFmtId="0" fontId="12" fillId="0" borderId="14" xfId="62" applyFont="1" applyBorder="1" applyAlignment="1">
      <alignment horizontal="center" vertical="center" wrapText="1"/>
      <protection/>
    </xf>
    <xf numFmtId="0" fontId="12" fillId="0" borderId="16" xfId="62" applyFont="1" applyBorder="1" applyAlignment="1">
      <alignment horizontal="center" vertical="center" wrapText="1"/>
      <protection/>
    </xf>
    <xf numFmtId="0" fontId="12" fillId="0" borderId="21" xfId="62" applyFont="1" applyBorder="1" applyAlignment="1">
      <alignment horizontal="center" vertical="center" wrapText="1"/>
      <protection/>
    </xf>
    <xf numFmtId="0" fontId="12" fillId="0" borderId="17" xfId="62" applyFont="1" applyBorder="1" applyAlignment="1">
      <alignment horizontal="center" vertical="center" wrapText="1"/>
      <protection/>
    </xf>
    <xf numFmtId="38" fontId="12" fillId="0" borderId="13" xfId="51" applyFont="1" applyBorder="1" applyAlignment="1">
      <alignment horizontal="center" vertical="center"/>
    </xf>
    <xf numFmtId="38" fontId="12" fillId="0" borderId="16" xfId="51" applyFont="1" applyBorder="1" applyAlignment="1">
      <alignment horizontal="center" vertical="center" wrapText="1"/>
    </xf>
    <xf numFmtId="38" fontId="12" fillId="0" borderId="22" xfId="51" applyFont="1" applyBorder="1" applyAlignment="1">
      <alignment horizontal="center" vertical="center" wrapText="1"/>
    </xf>
    <xf numFmtId="38" fontId="12" fillId="0" borderId="23" xfId="51" applyFont="1" applyBorder="1" applyAlignment="1">
      <alignment horizontal="center" vertical="center" wrapText="1"/>
    </xf>
    <xf numFmtId="38" fontId="12" fillId="0" borderId="17" xfId="51" applyFont="1" applyBorder="1" applyAlignment="1">
      <alignment horizontal="center" vertical="center" wrapText="1"/>
    </xf>
    <xf numFmtId="38" fontId="12" fillId="0" borderId="11" xfId="51" applyFont="1" applyBorder="1" applyAlignment="1">
      <alignment horizontal="center" vertical="center" wrapText="1"/>
    </xf>
    <xf numFmtId="38" fontId="12" fillId="0" borderId="15" xfId="51" applyFont="1" applyBorder="1" applyAlignment="1">
      <alignment horizontal="center" vertical="center" wrapText="1"/>
    </xf>
    <xf numFmtId="38" fontId="6" fillId="0" borderId="12" xfId="51" applyFont="1" applyBorder="1" applyAlignment="1">
      <alignment horizontal="center" vertical="center" wrapText="1"/>
    </xf>
    <xf numFmtId="0" fontId="11" fillId="0" borderId="24" xfId="62" applyFont="1" applyBorder="1" applyAlignment="1">
      <alignment horizontal="center" vertical="center" wrapText="1"/>
      <protection/>
    </xf>
    <xf numFmtId="0" fontId="11" fillId="0" borderId="14" xfId="62" applyFont="1" applyBorder="1" applyAlignment="1">
      <alignment horizontal="center" vertical="center" wrapText="1"/>
      <protection/>
    </xf>
    <xf numFmtId="38" fontId="6" fillId="0" borderId="16" xfId="51" applyFont="1" applyBorder="1" applyAlignment="1">
      <alignment horizontal="center" vertical="center" wrapText="1"/>
    </xf>
    <xf numFmtId="0" fontId="11" fillId="0" borderId="21" xfId="62" applyFont="1" applyBorder="1" applyAlignment="1">
      <alignment horizontal="center" vertical="center" wrapText="1"/>
      <protection/>
    </xf>
    <xf numFmtId="0" fontId="11" fillId="0" borderId="17" xfId="62" applyFont="1" applyBorder="1" applyAlignment="1">
      <alignment horizontal="center" vertical="center" wrapText="1"/>
      <protection/>
    </xf>
    <xf numFmtId="38" fontId="6" fillId="0" borderId="12" xfId="51" applyFont="1" applyBorder="1" applyAlignment="1">
      <alignment horizontal="center" vertical="center"/>
    </xf>
    <xf numFmtId="38" fontId="6" fillId="0" borderId="24" xfId="51" applyFont="1" applyBorder="1" applyAlignment="1">
      <alignment horizontal="center" vertical="center"/>
    </xf>
    <xf numFmtId="38" fontId="6" fillId="0" borderId="14" xfId="51" applyFont="1" applyBorder="1" applyAlignment="1">
      <alignment horizontal="center" vertical="center"/>
    </xf>
    <xf numFmtId="38" fontId="12" fillId="0" borderId="0" xfId="51" applyFont="1" applyFill="1" applyAlignment="1">
      <alignment horizontal="left"/>
    </xf>
    <xf numFmtId="38" fontId="12" fillId="0" borderId="12" xfId="49" applyFont="1" applyFill="1" applyBorder="1" applyAlignment="1">
      <alignment horizontal="center" vertical="center"/>
    </xf>
    <xf numFmtId="38" fontId="12" fillId="0" borderId="14" xfId="49" applyFont="1" applyFill="1" applyBorder="1" applyAlignment="1">
      <alignment horizontal="center" vertical="center"/>
    </xf>
    <xf numFmtId="38" fontId="12" fillId="0" borderId="16" xfId="49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38" fontId="13" fillId="0" borderId="12" xfId="49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38" fontId="6" fillId="0" borderId="12" xfId="49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38" fontId="6" fillId="0" borderId="16" xfId="49" applyFont="1" applyFill="1" applyBorder="1" applyAlignment="1">
      <alignment horizontal="center" vertical="center" wrapText="1"/>
    </xf>
    <xf numFmtId="38" fontId="6" fillId="0" borderId="17" xfId="49" applyFont="1" applyFill="1" applyBorder="1" applyAlignment="1">
      <alignment horizontal="center" vertical="center" wrapText="1"/>
    </xf>
    <xf numFmtId="38" fontId="12" fillId="0" borderId="23" xfId="49" applyFont="1" applyFill="1" applyBorder="1" applyAlignment="1">
      <alignment horizontal="center" vertical="center"/>
    </xf>
    <xf numFmtId="38" fontId="12" fillId="0" borderId="13" xfId="49" applyFont="1" applyFill="1" applyBorder="1" applyAlignment="1">
      <alignment horizontal="center" vertical="center"/>
    </xf>
    <xf numFmtId="38" fontId="12" fillId="0" borderId="15" xfId="49" applyFont="1" applyFill="1" applyBorder="1" applyAlignment="1">
      <alignment horizontal="center" vertical="center"/>
    </xf>
    <xf numFmtId="38" fontId="6" fillId="0" borderId="18" xfId="49" applyFont="1" applyFill="1" applyBorder="1" applyAlignment="1">
      <alignment horizontal="center" vertical="center"/>
    </xf>
    <xf numFmtId="38" fontId="6" fillId="0" borderId="19" xfId="49" applyFont="1" applyFill="1" applyBorder="1" applyAlignment="1">
      <alignment horizontal="center" vertical="center"/>
    </xf>
    <xf numFmtId="38" fontId="12" fillId="0" borderId="12" xfId="51" applyFont="1" applyBorder="1" applyAlignment="1">
      <alignment horizontal="center" vertical="center" wrapText="1"/>
    </xf>
    <xf numFmtId="38" fontId="6" fillId="0" borderId="12" xfId="51" applyFont="1" applyFill="1" applyBorder="1" applyAlignment="1">
      <alignment horizontal="center" vertical="center"/>
    </xf>
    <xf numFmtId="38" fontId="6" fillId="0" borderId="14" xfId="51" applyFont="1" applyFill="1" applyBorder="1" applyAlignment="1">
      <alignment horizontal="center" vertical="center"/>
    </xf>
    <xf numFmtId="38" fontId="6" fillId="0" borderId="16" xfId="51" applyFont="1" applyFill="1" applyBorder="1" applyAlignment="1">
      <alignment horizontal="center" vertical="center"/>
    </xf>
    <xf numFmtId="38" fontId="6" fillId="0" borderId="17" xfId="51" applyFont="1" applyFill="1" applyBorder="1" applyAlignment="1">
      <alignment horizontal="center" vertical="center"/>
    </xf>
    <xf numFmtId="38" fontId="6" fillId="0" borderId="23" xfId="51" applyFont="1" applyFill="1" applyBorder="1" applyAlignment="1">
      <alignment horizontal="center" vertical="center"/>
    </xf>
    <xf numFmtId="38" fontId="6" fillId="0" borderId="15" xfId="51" applyFont="1" applyFill="1" applyBorder="1" applyAlignment="1">
      <alignment horizontal="center" vertical="center"/>
    </xf>
    <xf numFmtId="0" fontId="64" fillId="0" borderId="10" xfId="43" applyNumberFormat="1" applyFont="1" applyBorder="1" applyAlignment="1">
      <alignment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JB16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4.8515625" style="1" customWidth="1"/>
    <col min="2" max="2" width="58.421875" style="1" customWidth="1"/>
    <col min="3" max="16384" width="9.00390625" style="1" customWidth="1"/>
  </cols>
  <sheetData>
    <row r="1" spans="1:2" ht="17.25">
      <c r="A1" s="2" t="s">
        <v>455</v>
      </c>
      <c r="B1" s="2"/>
    </row>
    <row r="4" spans="1:2" ht="14.25">
      <c r="A4" s="6" t="s">
        <v>0</v>
      </c>
      <c r="B4" s="4" t="s">
        <v>1</v>
      </c>
    </row>
    <row r="5" spans="1:2" ht="40.5" customHeight="1">
      <c r="A5" s="6">
        <v>1</v>
      </c>
      <c r="B5" s="356" t="s">
        <v>50</v>
      </c>
    </row>
    <row r="6" spans="1:2" ht="28.5" customHeight="1">
      <c r="A6" s="6">
        <v>2</v>
      </c>
      <c r="B6" s="356" t="s">
        <v>69</v>
      </c>
    </row>
    <row r="7" spans="1:2" ht="28.5" customHeight="1">
      <c r="A7" s="6">
        <v>3</v>
      </c>
      <c r="B7" s="356" t="s">
        <v>94</v>
      </c>
    </row>
    <row r="8" spans="1:2" ht="28.5" customHeight="1">
      <c r="A8" s="6">
        <v>4</v>
      </c>
      <c r="B8" s="356" t="s">
        <v>106</v>
      </c>
    </row>
    <row r="9" spans="1:2" ht="28.5" customHeight="1">
      <c r="A9" s="6">
        <v>5</v>
      </c>
      <c r="B9" s="356" t="s">
        <v>123</v>
      </c>
    </row>
    <row r="10" spans="1:2" ht="28.5" customHeight="1">
      <c r="A10" s="6">
        <v>6</v>
      </c>
      <c r="B10" s="356" t="s">
        <v>145</v>
      </c>
    </row>
    <row r="11" spans="1:2" ht="28.5" customHeight="1">
      <c r="A11" s="6">
        <v>7</v>
      </c>
      <c r="B11" s="356" t="s">
        <v>221</v>
      </c>
    </row>
    <row r="12" spans="1:2" ht="28.5" customHeight="1">
      <c r="A12" s="6">
        <v>8</v>
      </c>
      <c r="B12" s="356" t="s">
        <v>233</v>
      </c>
    </row>
    <row r="13" spans="1:2" ht="28.5" customHeight="1">
      <c r="A13" s="6">
        <v>9</v>
      </c>
      <c r="B13" s="356" t="s">
        <v>253</v>
      </c>
    </row>
    <row r="14" spans="1:2" ht="28.5" customHeight="1">
      <c r="A14" s="6">
        <v>10</v>
      </c>
      <c r="B14" s="356" t="s">
        <v>272</v>
      </c>
    </row>
    <row r="15" spans="1:2" ht="28.5" customHeight="1">
      <c r="A15" s="6">
        <v>11</v>
      </c>
      <c r="B15" s="356" t="s">
        <v>284</v>
      </c>
    </row>
    <row r="16" spans="1:2" ht="28.5" customHeight="1">
      <c r="A16" s="6">
        <v>12</v>
      </c>
      <c r="B16" s="356" t="s">
        <v>310</v>
      </c>
    </row>
    <row r="17" spans="1:2" ht="28.5" customHeight="1">
      <c r="A17" s="6">
        <v>13</v>
      </c>
      <c r="B17" s="356" t="s">
        <v>325</v>
      </c>
    </row>
    <row r="18" spans="1:2" ht="28.5" customHeight="1">
      <c r="A18" s="6">
        <v>14</v>
      </c>
      <c r="B18" s="356" t="s">
        <v>333</v>
      </c>
    </row>
    <row r="19" spans="1:2" ht="28.5" customHeight="1">
      <c r="A19" s="6">
        <v>15</v>
      </c>
      <c r="B19" s="356" t="s">
        <v>351</v>
      </c>
    </row>
    <row r="20" spans="1:2" ht="28.5" customHeight="1">
      <c r="A20" s="6">
        <v>16</v>
      </c>
      <c r="B20" s="356" t="s">
        <v>372</v>
      </c>
    </row>
    <row r="21" spans="1:2" ht="28.5" customHeight="1">
      <c r="A21" s="6">
        <v>17</v>
      </c>
      <c r="B21" s="356" t="s">
        <v>385</v>
      </c>
    </row>
    <row r="22" spans="1:2" ht="28.5" customHeight="1">
      <c r="A22" s="6">
        <v>18</v>
      </c>
      <c r="B22" s="356" t="s">
        <v>391</v>
      </c>
    </row>
    <row r="23" spans="1:2" ht="28.5" customHeight="1">
      <c r="A23" s="6">
        <v>19</v>
      </c>
      <c r="B23" s="356" t="s">
        <v>419</v>
      </c>
    </row>
    <row r="24" spans="1:2" ht="28.5" customHeight="1">
      <c r="A24" s="6">
        <v>20</v>
      </c>
      <c r="B24" s="356" t="s">
        <v>423</v>
      </c>
    </row>
    <row r="25" spans="1:2" ht="28.5" customHeight="1">
      <c r="A25" s="6">
        <v>21</v>
      </c>
      <c r="B25" s="356" t="s">
        <v>436</v>
      </c>
    </row>
    <row r="26" spans="1:2" ht="28.5" customHeight="1">
      <c r="A26" s="6">
        <v>22</v>
      </c>
      <c r="B26" s="356" t="s">
        <v>447</v>
      </c>
    </row>
    <row r="27" spans="1:2" ht="28.5" customHeight="1">
      <c r="A27" s="6">
        <v>23</v>
      </c>
      <c r="B27" s="356" t="s">
        <v>453</v>
      </c>
    </row>
    <row r="28" spans="1:2" ht="14.25">
      <c r="A28" s="3"/>
      <c r="B28" s="5"/>
    </row>
    <row r="29" spans="1:2" ht="14.25">
      <c r="A29" s="3"/>
      <c r="B29" s="3"/>
    </row>
    <row r="30" spans="1:2" ht="14.25">
      <c r="A30" s="3"/>
      <c r="B30" s="3"/>
    </row>
  </sheetData>
  <sheetProtection/>
  <hyperlinks>
    <hyperlink ref="B5" location="表15ー1!a4" display="15-1　在学か否かの別・最終卒業学校の種類，年齢（５歳階級），男女別15歳以上人口"/>
    <hyperlink ref="B6" location="表15ー2!a4" display="15-2　幼稚園の園数，教員数及び園児数"/>
    <hyperlink ref="B7" location="表15ー3!a4" display="15-3　小学校の学校数，学級数，教員数及び児童数"/>
    <hyperlink ref="B8" location="表15ー4!a4" display="15-4　中学校の学校数，学級数，教員数及び生徒数"/>
    <hyperlink ref="B9" location="表15ー5!a4" display="15-5　高等学校の学校数，教員数及び生徒数"/>
    <hyperlink ref="B10" location="表15ー6!a4" display="15-6　短期大学の教員数及び学生数"/>
    <hyperlink ref="B11" location="表15ー7!a4" display="15-7　大学の教員数及び学生数"/>
    <hyperlink ref="B12" location="表15ー8!a4" display="15-8　専修学校の課程別学校数"/>
    <hyperlink ref="B13" location="表15ー9!a4" display="15-9　中学校の卒業後における進路別状況"/>
    <hyperlink ref="B14" location="表15ー10!a4" display="15-10　高等学校の卒業後における進路別状況"/>
    <hyperlink ref="B15" location="表15ー11!a4" display="15-11　各種学校の課程別学校数"/>
    <hyperlink ref="B16" location="表15ー12!a4" display="15-12　児童，生徒の平均体位"/>
    <hyperlink ref="B17" location="表15ー13!a4" display="15-13　市立公民館の利用者数"/>
    <hyperlink ref="B18" location="表15ー14!a4" display="15-14　少年自然の家の利用者数"/>
    <hyperlink ref="B19" location="表15ー15!a4" display="15-15　文化施設の利用者数"/>
    <hyperlink ref="B20" location="表15ー16!a4" display="15-16　指定文化財"/>
    <hyperlink ref="B21" location="表15ー17!a4" display="15-17　市民会館の利用状況"/>
    <hyperlink ref="B22" location="表15ー18!a4" display="15-18　県民会館の利用状況"/>
    <hyperlink ref="B23" location="表15ー19!a4" display="15-19　市・県営体育施設の利用状況"/>
    <hyperlink ref="B24" location="表15ー20!a4" display="15-20　市民プールの利用者数"/>
    <hyperlink ref="B25" location="表15ー21!a4" display="15-21　市立図書館の利用状況"/>
    <hyperlink ref="B26" location="表15ー22!a4" display="15-22　総合スポーツセンターの利用者数"/>
    <hyperlink ref="B27" location="表15ー23!a4" display="15-23　県立図書館の利用状況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57421875" style="76" customWidth="1"/>
    <col min="2" max="4" width="8.57421875" style="76" customWidth="1"/>
    <col min="5" max="5" width="16.8515625" style="76" customWidth="1"/>
    <col min="6" max="6" width="14.57421875" style="76" customWidth="1"/>
    <col min="7" max="7" width="9.140625" style="76" customWidth="1"/>
    <col min="8" max="11" width="9.57421875" style="76" customWidth="1"/>
    <col min="12" max="13" width="10.57421875" style="76" customWidth="1"/>
    <col min="14" max="16384" width="9.00390625" style="76" customWidth="1"/>
  </cols>
  <sheetData>
    <row r="1" ht="13.5">
      <c r="A1" s="248" t="s">
        <v>454</v>
      </c>
    </row>
    <row r="2" spans="1:8" ht="17.25">
      <c r="A2" s="49" t="s">
        <v>234</v>
      </c>
      <c r="B2" s="50"/>
      <c r="C2" s="50"/>
      <c r="D2" s="50"/>
      <c r="E2" s="50"/>
      <c r="F2" s="50"/>
      <c r="G2" s="50"/>
      <c r="H2" s="50"/>
    </row>
    <row r="3" spans="1:8" ht="9" customHeight="1">
      <c r="A3" s="49"/>
      <c r="B3" s="50"/>
      <c r="C3" s="50"/>
      <c r="D3" s="50"/>
      <c r="E3" s="50"/>
      <c r="F3" s="50"/>
      <c r="G3" s="50"/>
      <c r="H3" s="50"/>
    </row>
    <row r="4" spans="1:8" ht="13.5">
      <c r="A4" s="51" t="s">
        <v>235</v>
      </c>
      <c r="B4" s="50"/>
      <c r="C4" s="50"/>
      <c r="D4" s="50"/>
      <c r="E4" s="50"/>
      <c r="F4" s="50"/>
      <c r="G4" s="50"/>
      <c r="H4" s="50"/>
    </row>
    <row r="5" spans="1:8" ht="6" customHeight="1">
      <c r="A5" s="51"/>
      <c r="B5" s="50"/>
      <c r="C5" s="50"/>
      <c r="D5" s="50"/>
      <c r="E5" s="50"/>
      <c r="F5" s="50"/>
      <c r="G5" s="50"/>
      <c r="H5" s="50"/>
    </row>
    <row r="6" spans="1:13" s="78" customFormat="1" ht="15" customHeight="1">
      <c r="A6" s="267" t="s">
        <v>53</v>
      </c>
      <c r="B6" s="301" t="s">
        <v>236</v>
      </c>
      <c r="C6" s="279"/>
      <c r="D6" s="267"/>
      <c r="E6" s="303" t="s">
        <v>237</v>
      </c>
      <c r="F6" s="306" t="s">
        <v>238</v>
      </c>
      <c r="G6" s="306" t="s">
        <v>239</v>
      </c>
      <c r="H6" s="306" t="s">
        <v>240</v>
      </c>
      <c r="I6" s="290" t="s">
        <v>241</v>
      </c>
      <c r="J6" s="291"/>
      <c r="K6" s="291"/>
      <c r="L6" s="294" t="s">
        <v>242</v>
      </c>
      <c r="M6" s="297" t="s">
        <v>243</v>
      </c>
    </row>
    <row r="7" spans="1:13" s="78" customFormat="1" ht="15" customHeight="1">
      <c r="A7" s="300"/>
      <c r="B7" s="302"/>
      <c r="C7" s="280"/>
      <c r="D7" s="268"/>
      <c r="E7" s="304"/>
      <c r="F7" s="307"/>
      <c r="G7" s="307"/>
      <c r="H7" s="307"/>
      <c r="I7" s="292"/>
      <c r="J7" s="293"/>
      <c r="K7" s="293"/>
      <c r="L7" s="295"/>
      <c r="M7" s="298"/>
    </row>
    <row r="8" spans="1:13" s="78" customFormat="1" ht="15" customHeight="1">
      <c r="A8" s="300"/>
      <c r="B8" s="271" t="s">
        <v>244</v>
      </c>
      <c r="C8" s="271" t="s">
        <v>81</v>
      </c>
      <c r="D8" s="271" t="s">
        <v>82</v>
      </c>
      <c r="E8" s="304"/>
      <c r="F8" s="307"/>
      <c r="G8" s="307"/>
      <c r="H8" s="307"/>
      <c r="I8" s="271" t="s">
        <v>244</v>
      </c>
      <c r="J8" s="271" t="s">
        <v>245</v>
      </c>
      <c r="K8" s="271" t="s">
        <v>246</v>
      </c>
      <c r="L8" s="295"/>
      <c r="M8" s="298"/>
    </row>
    <row r="9" spans="1:13" s="78" customFormat="1" ht="15" customHeight="1">
      <c r="A9" s="268"/>
      <c r="B9" s="272"/>
      <c r="C9" s="272"/>
      <c r="D9" s="272"/>
      <c r="E9" s="305"/>
      <c r="F9" s="308"/>
      <c r="G9" s="308"/>
      <c r="H9" s="308"/>
      <c r="I9" s="272"/>
      <c r="J9" s="272"/>
      <c r="K9" s="272"/>
      <c r="L9" s="296"/>
      <c r="M9" s="299"/>
    </row>
    <row r="10" spans="1:13" ht="6" customHeight="1">
      <c r="A10" s="60"/>
      <c r="B10" s="82"/>
      <c r="C10" s="82"/>
      <c r="D10" s="82"/>
      <c r="E10" s="82"/>
      <c r="F10" s="82"/>
      <c r="G10" s="82"/>
      <c r="H10" s="82"/>
      <c r="I10" s="61"/>
      <c r="J10" s="61"/>
      <c r="K10" s="61"/>
      <c r="L10" s="82"/>
      <c r="M10" s="82"/>
    </row>
    <row r="11" spans="1:13" ht="16.5" customHeight="1">
      <c r="A11" s="45" t="s">
        <v>230</v>
      </c>
      <c r="B11" s="64">
        <v>2509</v>
      </c>
      <c r="C11" s="65">
        <v>1242</v>
      </c>
      <c r="D11" s="65">
        <v>1267</v>
      </c>
      <c r="E11" s="65">
        <v>2485</v>
      </c>
      <c r="F11" s="65">
        <v>5</v>
      </c>
      <c r="G11" s="65">
        <v>3</v>
      </c>
      <c r="H11" s="65">
        <v>16</v>
      </c>
      <c r="I11" s="105" t="s">
        <v>247</v>
      </c>
      <c r="J11" s="105" t="s">
        <v>247</v>
      </c>
      <c r="K11" s="105" t="s">
        <v>247</v>
      </c>
      <c r="L11" s="164">
        <v>99</v>
      </c>
      <c r="M11" s="165">
        <v>0.1</v>
      </c>
    </row>
    <row r="12" spans="1:13" ht="16.5" customHeight="1">
      <c r="A12" s="63" t="s">
        <v>231</v>
      </c>
      <c r="B12" s="64">
        <v>2557</v>
      </c>
      <c r="C12" s="65">
        <v>1261</v>
      </c>
      <c r="D12" s="65">
        <v>1296</v>
      </c>
      <c r="E12" s="65">
        <v>2505</v>
      </c>
      <c r="F12" s="65">
        <v>16</v>
      </c>
      <c r="G12" s="65">
        <v>5</v>
      </c>
      <c r="H12" s="65">
        <v>31</v>
      </c>
      <c r="I12" s="105" t="s">
        <v>247</v>
      </c>
      <c r="J12" s="105" t="s">
        <v>247</v>
      </c>
      <c r="K12" s="105" t="s">
        <v>247</v>
      </c>
      <c r="L12" s="164">
        <v>98</v>
      </c>
      <c r="M12" s="165">
        <v>0.2</v>
      </c>
    </row>
    <row r="13" spans="1:13" s="77" customFormat="1" ht="16.5" customHeight="1">
      <c r="A13" s="63" t="s">
        <v>62</v>
      </c>
      <c r="B13" s="64">
        <v>2521</v>
      </c>
      <c r="C13" s="65">
        <v>1256</v>
      </c>
      <c r="D13" s="65">
        <v>1265</v>
      </c>
      <c r="E13" s="65">
        <v>2484</v>
      </c>
      <c r="F13" s="65">
        <v>13</v>
      </c>
      <c r="G13" s="65">
        <v>4</v>
      </c>
      <c r="H13" s="65">
        <v>20</v>
      </c>
      <c r="I13" s="105" t="s">
        <v>248</v>
      </c>
      <c r="J13" s="105" t="s">
        <v>248</v>
      </c>
      <c r="K13" s="105" t="s">
        <v>83</v>
      </c>
      <c r="L13" s="164">
        <v>98.5</v>
      </c>
      <c r="M13" s="165">
        <v>0.2</v>
      </c>
    </row>
    <row r="14" spans="1:13" s="77" customFormat="1" ht="16.5" customHeight="1">
      <c r="A14" s="63" t="s">
        <v>63</v>
      </c>
      <c r="B14" s="64">
        <v>2398</v>
      </c>
      <c r="C14" s="65">
        <v>1215</v>
      </c>
      <c r="D14" s="65">
        <v>1183</v>
      </c>
      <c r="E14" s="65">
        <v>2374</v>
      </c>
      <c r="F14" s="65">
        <v>12</v>
      </c>
      <c r="G14" s="65">
        <v>1</v>
      </c>
      <c r="H14" s="65">
        <v>11</v>
      </c>
      <c r="I14" s="105">
        <v>1</v>
      </c>
      <c r="J14" s="105">
        <v>1</v>
      </c>
      <c r="K14" s="105" t="s">
        <v>247</v>
      </c>
      <c r="L14" s="164">
        <v>99</v>
      </c>
      <c r="M14" s="165">
        <v>0.1</v>
      </c>
    </row>
    <row r="15" spans="1:13" s="77" customFormat="1" ht="16.5" customHeight="1">
      <c r="A15" s="45" t="s">
        <v>64</v>
      </c>
      <c r="B15" s="166">
        <v>2549</v>
      </c>
      <c r="C15" s="166">
        <v>1306</v>
      </c>
      <c r="D15" s="166">
        <v>1243</v>
      </c>
      <c r="E15" s="166">
        <v>2521</v>
      </c>
      <c r="F15" s="82">
        <v>11</v>
      </c>
      <c r="G15" s="82">
        <v>2</v>
      </c>
      <c r="H15" s="82">
        <v>15</v>
      </c>
      <c r="I15" s="105" t="s">
        <v>247</v>
      </c>
      <c r="J15" s="105" t="s">
        <v>248</v>
      </c>
      <c r="K15" s="105" t="s">
        <v>247</v>
      </c>
      <c r="L15" s="82">
        <v>98.9</v>
      </c>
      <c r="M15" s="82">
        <v>0.1</v>
      </c>
    </row>
    <row r="16" spans="1:13" s="77" customFormat="1" ht="16.5" customHeight="1">
      <c r="A16" s="45" t="s">
        <v>249</v>
      </c>
      <c r="B16" s="166">
        <v>2400</v>
      </c>
      <c r="C16" s="166">
        <v>1225</v>
      </c>
      <c r="D16" s="166">
        <v>1175</v>
      </c>
      <c r="E16" s="166">
        <v>2379</v>
      </c>
      <c r="F16" s="82">
        <v>14</v>
      </c>
      <c r="G16" s="105" t="s">
        <v>248</v>
      </c>
      <c r="H16" s="82">
        <v>7</v>
      </c>
      <c r="I16" s="105">
        <v>2</v>
      </c>
      <c r="J16" s="105">
        <v>2</v>
      </c>
      <c r="K16" s="105" t="s">
        <v>248</v>
      </c>
      <c r="L16" s="82">
        <v>99.1</v>
      </c>
      <c r="M16" s="82">
        <v>0.1</v>
      </c>
    </row>
    <row r="17" spans="1:13" ht="6" customHeight="1">
      <c r="A17" s="101"/>
      <c r="B17" s="100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spans="1:13" ht="13.5">
      <c r="A18" s="65" t="s">
        <v>250</v>
      </c>
      <c r="B18" s="46"/>
      <c r="C18" s="46"/>
      <c r="D18" s="46"/>
      <c r="E18" s="46"/>
      <c r="F18" s="46"/>
      <c r="G18" s="46"/>
      <c r="H18" s="46"/>
      <c r="I18" s="83"/>
      <c r="J18" s="83"/>
      <c r="K18" s="83"/>
      <c r="L18" s="83"/>
      <c r="M18" s="83"/>
    </row>
    <row r="20" s="83" customFormat="1" ht="12">
      <c r="A20" s="83" t="s">
        <v>251</v>
      </c>
    </row>
    <row r="21" spans="1:6" ht="13.5">
      <c r="A21" s="83" t="s">
        <v>252</v>
      </c>
      <c r="F21" s="104"/>
    </row>
    <row r="22" spans="4:8" ht="13.5">
      <c r="D22" s="104"/>
      <c r="E22" s="104"/>
      <c r="F22" s="104"/>
      <c r="G22" s="104"/>
      <c r="H22" s="104"/>
    </row>
  </sheetData>
  <sheetProtection/>
  <mergeCells count="15">
    <mergeCell ref="A6:A9"/>
    <mergeCell ref="B6:D7"/>
    <mergeCell ref="E6:E9"/>
    <mergeCell ref="F6:F9"/>
    <mergeCell ref="G6:G9"/>
    <mergeCell ref="H6:H9"/>
    <mergeCell ref="I6:K7"/>
    <mergeCell ref="L6:L9"/>
    <mergeCell ref="M6:M9"/>
    <mergeCell ref="B8:B9"/>
    <mergeCell ref="C8:C9"/>
    <mergeCell ref="D8:D9"/>
    <mergeCell ref="I8:I9"/>
    <mergeCell ref="J8:J9"/>
    <mergeCell ref="K8:K9"/>
  </mergeCells>
  <hyperlinks>
    <hyperlink ref="A1" location="15目次!a4" display="目次に戻る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4" r:id="rId1"/>
  <headerFooter alignWithMargins="0">
    <oddHeader>&amp;C平成23年版山形市統計書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C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163" customWidth="1"/>
    <col min="2" max="29" width="7.57421875" style="163" customWidth="1"/>
    <col min="30" max="16384" width="9.00390625" style="163" customWidth="1"/>
  </cols>
  <sheetData>
    <row r="1" ht="13.5">
      <c r="A1" s="245" t="s">
        <v>454</v>
      </c>
    </row>
    <row r="2" spans="1:16" ht="18.75">
      <c r="A2" s="167" t="s">
        <v>254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9" customHeight="1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13.5">
      <c r="A4" s="44" t="s">
        <v>255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6" customHeight="1">
      <c r="A5" s="32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29" s="168" customFormat="1" ht="15" customHeight="1">
      <c r="A6" s="258" t="s">
        <v>53</v>
      </c>
      <c r="B6" s="265" t="s">
        <v>256</v>
      </c>
      <c r="C6" s="309"/>
      <c r="D6" s="258"/>
      <c r="E6" s="318" t="s">
        <v>257</v>
      </c>
      <c r="F6" s="319"/>
      <c r="G6" s="319"/>
      <c r="H6" s="319"/>
      <c r="I6" s="320"/>
      <c r="J6" s="318" t="s">
        <v>258</v>
      </c>
      <c r="K6" s="319"/>
      <c r="L6" s="319"/>
      <c r="M6" s="319"/>
      <c r="N6" s="320"/>
      <c r="O6" s="265" t="s">
        <v>259</v>
      </c>
      <c r="P6" s="309"/>
      <c r="Q6" s="309"/>
      <c r="R6" s="309"/>
      <c r="S6" s="258"/>
      <c r="T6" s="265" t="s">
        <v>240</v>
      </c>
      <c r="U6" s="309"/>
      <c r="V6" s="258"/>
      <c r="W6" s="265" t="s">
        <v>241</v>
      </c>
      <c r="X6" s="309"/>
      <c r="Y6" s="309"/>
      <c r="Z6" s="309"/>
      <c r="AA6" s="258"/>
      <c r="AB6" s="311" t="s">
        <v>260</v>
      </c>
      <c r="AC6" s="314" t="s">
        <v>261</v>
      </c>
    </row>
    <row r="7" spans="1:29" s="168" customFormat="1" ht="15" customHeight="1">
      <c r="A7" s="317"/>
      <c r="B7" s="266"/>
      <c r="C7" s="310"/>
      <c r="D7" s="259"/>
      <c r="E7" s="321"/>
      <c r="F7" s="322"/>
      <c r="G7" s="322"/>
      <c r="H7" s="322"/>
      <c r="I7" s="323"/>
      <c r="J7" s="321"/>
      <c r="K7" s="322"/>
      <c r="L7" s="322"/>
      <c r="M7" s="322"/>
      <c r="N7" s="323"/>
      <c r="O7" s="266"/>
      <c r="P7" s="310"/>
      <c r="Q7" s="310"/>
      <c r="R7" s="310"/>
      <c r="S7" s="259"/>
      <c r="T7" s="266"/>
      <c r="U7" s="310"/>
      <c r="V7" s="259"/>
      <c r="W7" s="266"/>
      <c r="X7" s="310"/>
      <c r="Y7" s="310"/>
      <c r="Z7" s="310"/>
      <c r="AA7" s="259"/>
      <c r="AB7" s="312"/>
      <c r="AC7" s="315"/>
    </row>
    <row r="8" spans="1:29" s="168" customFormat="1" ht="15" customHeight="1">
      <c r="A8" s="317"/>
      <c r="B8" s="263" t="s">
        <v>244</v>
      </c>
      <c r="C8" s="263" t="s">
        <v>81</v>
      </c>
      <c r="D8" s="263" t="s">
        <v>82</v>
      </c>
      <c r="E8" s="263" t="s">
        <v>244</v>
      </c>
      <c r="F8" s="263" t="s">
        <v>81</v>
      </c>
      <c r="G8" s="263" t="s">
        <v>82</v>
      </c>
      <c r="H8" s="260" t="s">
        <v>262</v>
      </c>
      <c r="I8" s="262"/>
      <c r="J8" s="263" t="s">
        <v>244</v>
      </c>
      <c r="K8" s="263" t="s">
        <v>81</v>
      </c>
      <c r="L8" s="263" t="s">
        <v>82</v>
      </c>
      <c r="M8" s="260" t="s">
        <v>263</v>
      </c>
      <c r="N8" s="262"/>
      <c r="O8" s="263" t="s">
        <v>244</v>
      </c>
      <c r="P8" s="263" t="s">
        <v>81</v>
      </c>
      <c r="Q8" s="263" t="s">
        <v>82</v>
      </c>
      <c r="R8" s="260" t="s">
        <v>264</v>
      </c>
      <c r="S8" s="262"/>
      <c r="T8" s="263" t="s">
        <v>244</v>
      </c>
      <c r="U8" s="263" t="s">
        <v>81</v>
      </c>
      <c r="V8" s="263" t="s">
        <v>82</v>
      </c>
      <c r="W8" s="263" t="s">
        <v>244</v>
      </c>
      <c r="X8" s="263" t="s">
        <v>81</v>
      </c>
      <c r="Y8" s="263" t="s">
        <v>82</v>
      </c>
      <c r="Z8" s="170" t="s">
        <v>264</v>
      </c>
      <c r="AA8" s="171"/>
      <c r="AB8" s="312"/>
      <c r="AC8" s="315"/>
    </row>
    <row r="9" spans="1:29" s="168" customFormat="1" ht="15" customHeight="1">
      <c r="A9" s="259"/>
      <c r="B9" s="264"/>
      <c r="C9" s="264"/>
      <c r="D9" s="264"/>
      <c r="E9" s="264"/>
      <c r="F9" s="264"/>
      <c r="G9" s="264"/>
      <c r="H9" s="172" t="s">
        <v>81</v>
      </c>
      <c r="I9" s="172" t="s">
        <v>82</v>
      </c>
      <c r="J9" s="264"/>
      <c r="K9" s="264"/>
      <c r="L9" s="264"/>
      <c r="M9" s="172" t="s">
        <v>81</v>
      </c>
      <c r="N9" s="172" t="s">
        <v>82</v>
      </c>
      <c r="O9" s="264"/>
      <c r="P9" s="264"/>
      <c r="Q9" s="264"/>
      <c r="R9" s="172" t="s">
        <v>81</v>
      </c>
      <c r="S9" s="172" t="s">
        <v>82</v>
      </c>
      <c r="T9" s="264"/>
      <c r="U9" s="264"/>
      <c r="V9" s="264"/>
      <c r="W9" s="264"/>
      <c r="X9" s="264"/>
      <c r="Y9" s="264"/>
      <c r="Z9" s="37" t="s">
        <v>81</v>
      </c>
      <c r="AA9" s="37" t="s">
        <v>82</v>
      </c>
      <c r="AB9" s="313"/>
      <c r="AC9" s="316"/>
    </row>
    <row r="10" spans="1:29" ht="6" customHeight="1">
      <c r="A10" s="38"/>
      <c r="B10" s="173"/>
      <c r="C10" s="173"/>
      <c r="D10" s="173"/>
      <c r="E10" s="173"/>
      <c r="F10" s="173"/>
      <c r="G10" s="173"/>
      <c r="H10" s="174"/>
      <c r="I10" s="174"/>
      <c r="J10" s="174"/>
      <c r="K10" s="173"/>
      <c r="L10" s="173"/>
      <c r="M10" s="174"/>
      <c r="N10" s="174"/>
      <c r="O10" s="174"/>
      <c r="P10" s="173"/>
      <c r="Q10" s="173"/>
      <c r="R10" s="174"/>
      <c r="S10" s="174"/>
      <c r="T10" s="174"/>
      <c r="U10" s="173"/>
      <c r="V10" s="173"/>
      <c r="W10" s="39"/>
      <c r="X10" s="173"/>
      <c r="Y10" s="173"/>
      <c r="Z10" s="39"/>
      <c r="AA10" s="39"/>
      <c r="AB10" s="173"/>
      <c r="AC10" s="173"/>
    </row>
    <row r="11" spans="1:29" s="44" customFormat="1" ht="16.5" customHeight="1">
      <c r="A11" s="39" t="s">
        <v>112</v>
      </c>
      <c r="B11" s="42">
        <v>2453</v>
      </c>
      <c r="C11" s="43">
        <v>1237</v>
      </c>
      <c r="D11" s="43">
        <v>1216</v>
      </c>
      <c r="E11" s="175">
        <v>1273</v>
      </c>
      <c r="F11" s="43">
        <v>652</v>
      </c>
      <c r="G11" s="43">
        <v>621</v>
      </c>
      <c r="H11" s="43">
        <v>532</v>
      </c>
      <c r="I11" s="43">
        <v>389</v>
      </c>
      <c r="J11" s="44">
        <v>668</v>
      </c>
      <c r="K11" s="43">
        <v>331</v>
      </c>
      <c r="L11" s="43">
        <v>337</v>
      </c>
      <c r="M11" s="43">
        <v>233</v>
      </c>
      <c r="N11" s="43">
        <v>239</v>
      </c>
      <c r="O11" s="44">
        <v>430</v>
      </c>
      <c r="P11" s="43">
        <v>228</v>
      </c>
      <c r="Q11" s="43">
        <v>202</v>
      </c>
      <c r="R11" s="43">
        <v>36</v>
      </c>
      <c r="S11" s="43">
        <v>14</v>
      </c>
      <c r="T11" s="44">
        <v>82</v>
      </c>
      <c r="U11" s="43">
        <v>26</v>
      </c>
      <c r="V11" s="43">
        <v>56</v>
      </c>
      <c r="W11" s="176">
        <v>1</v>
      </c>
      <c r="X11" s="176" t="s">
        <v>265</v>
      </c>
      <c r="Y11" s="176">
        <v>1</v>
      </c>
      <c r="Z11" s="176" t="s">
        <v>265</v>
      </c>
      <c r="AA11" s="176">
        <v>1</v>
      </c>
      <c r="AB11" s="177">
        <v>51.9</v>
      </c>
      <c r="AC11" s="177">
        <v>17.6</v>
      </c>
    </row>
    <row r="12" spans="1:29" s="44" customFormat="1" ht="16.5" customHeight="1">
      <c r="A12" s="61" t="s">
        <v>62</v>
      </c>
      <c r="B12" s="64">
        <v>2438</v>
      </c>
      <c r="C12" s="65">
        <v>1195</v>
      </c>
      <c r="D12" s="65">
        <v>1243</v>
      </c>
      <c r="E12" s="175">
        <v>1354</v>
      </c>
      <c r="F12" s="65">
        <v>654</v>
      </c>
      <c r="G12" s="65">
        <v>700</v>
      </c>
      <c r="H12" s="65">
        <v>517</v>
      </c>
      <c r="I12" s="65">
        <v>455</v>
      </c>
      <c r="J12" s="44">
        <v>586</v>
      </c>
      <c r="K12" s="65">
        <v>275</v>
      </c>
      <c r="L12" s="65">
        <v>311</v>
      </c>
      <c r="M12" s="65">
        <v>212</v>
      </c>
      <c r="N12" s="65">
        <v>207</v>
      </c>
      <c r="O12" s="44">
        <v>435</v>
      </c>
      <c r="P12" s="65">
        <v>241</v>
      </c>
      <c r="Q12" s="65">
        <v>194</v>
      </c>
      <c r="R12" s="65">
        <v>39</v>
      </c>
      <c r="S12" s="65">
        <v>9</v>
      </c>
      <c r="T12" s="44">
        <v>63</v>
      </c>
      <c r="U12" s="65">
        <v>25</v>
      </c>
      <c r="V12" s="65">
        <v>38</v>
      </c>
      <c r="W12" s="176" t="s">
        <v>83</v>
      </c>
      <c r="X12" s="176" t="s">
        <v>265</v>
      </c>
      <c r="Y12" s="176" t="s">
        <v>83</v>
      </c>
      <c r="Z12" s="176" t="s">
        <v>265</v>
      </c>
      <c r="AA12" s="176" t="s">
        <v>83</v>
      </c>
      <c r="AB12" s="178">
        <v>55.5</v>
      </c>
      <c r="AC12" s="178">
        <v>17.8</v>
      </c>
    </row>
    <row r="13" spans="1:29" s="44" customFormat="1" ht="16.5" customHeight="1">
      <c r="A13" s="39" t="s">
        <v>63</v>
      </c>
      <c r="B13" s="64">
        <v>2347</v>
      </c>
      <c r="C13" s="65">
        <v>1166</v>
      </c>
      <c r="D13" s="65">
        <v>1181</v>
      </c>
      <c r="E13" s="175">
        <v>1332</v>
      </c>
      <c r="F13" s="65">
        <v>640</v>
      </c>
      <c r="G13" s="65">
        <v>692</v>
      </c>
      <c r="H13" s="65">
        <v>507</v>
      </c>
      <c r="I13" s="65">
        <v>450</v>
      </c>
      <c r="J13" s="44">
        <v>559</v>
      </c>
      <c r="K13" s="65">
        <v>277</v>
      </c>
      <c r="L13" s="65">
        <v>282</v>
      </c>
      <c r="M13" s="65">
        <v>202</v>
      </c>
      <c r="N13" s="65">
        <v>190</v>
      </c>
      <c r="O13" s="44">
        <v>389</v>
      </c>
      <c r="P13" s="65">
        <v>222</v>
      </c>
      <c r="Q13" s="65">
        <v>167</v>
      </c>
      <c r="R13" s="65">
        <v>47</v>
      </c>
      <c r="S13" s="65">
        <v>18</v>
      </c>
      <c r="T13" s="44">
        <v>67</v>
      </c>
      <c r="U13" s="65">
        <v>27</v>
      </c>
      <c r="V13" s="65">
        <v>40</v>
      </c>
      <c r="W13" s="66">
        <v>1</v>
      </c>
      <c r="X13" s="66" t="s">
        <v>265</v>
      </c>
      <c r="Y13" s="66">
        <v>1</v>
      </c>
      <c r="Z13" s="66" t="s">
        <v>265</v>
      </c>
      <c r="AA13" s="66" t="s">
        <v>265</v>
      </c>
      <c r="AB13" s="178">
        <v>56.8</v>
      </c>
      <c r="AC13" s="178">
        <v>16.6</v>
      </c>
    </row>
    <row r="14" spans="1:29" s="46" customFormat="1" ht="16.5" customHeight="1">
      <c r="A14" s="60" t="s">
        <v>64</v>
      </c>
      <c r="B14" s="46">
        <v>2344</v>
      </c>
      <c r="C14" s="46">
        <v>1167</v>
      </c>
      <c r="D14" s="46">
        <v>1177</v>
      </c>
      <c r="E14" s="46">
        <v>1286</v>
      </c>
      <c r="F14" s="46">
        <v>643</v>
      </c>
      <c r="G14" s="46">
        <v>643</v>
      </c>
      <c r="H14" s="46">
        <v>503</v>
      </c>
      <c r="I14" s="46">
        <v>372</v>
      </c>
      <c r="J14" s="46">
        <v>629</v>
      </c>
      <c r="K14" s="46">
        <v>316</v>
      </c>
      <c r="L14" s="46">
        <v>313</v>
      </c>
      <c r="M14" s="46">
        <v>209</v>
      </c>
      <c r="N14" s="46">
        <v>187</v>
      </c>
      <c r="O14" s="46">
        <v>336</v>
      </c>
      <c r="P14" s="46">
        <v>165</v>
      </c>
      <c r="Q14" s="46">
        <v>171</v>
      </c>
      <c r="R14" s="46">
        <v>33</v>
      </c>
      <c r="S14" s="46">
        <v>14</v>
      </c>
      <c r="T14" s="46">
        <v>93</v>
      </c>
      <c r="U14" s="46">
        <v>43</v>
      </c>
      <c r="V14" s="46">
        <v>50</v>
      </c>
      <c r="W14" s="66" t="s">
        <v>83</v>
      </c>
      <c r="X14" s="66" t="s">
        <v>83</v>
      </c>
      <c r="Y14" s="66" t="s">
        <v>265</v>
      </c>
      <c r="Z14" s="66" t="s">
        <v>83</v>
      </c>
      <c r="AA14" s="66" t="s">
        <v>265</v>
      </c>
      <c r="AB14" s="179">
        <v>54.9</v>
      </c>
      <c r="AC14" s="179">
        <v>14.3</v>
      </c>
    </row>
    <row r="15" spans="1:29" s="46" customFormat="1" ht="16.5" customHeight="1">
      <c r="A15" s="60" t="s">
        <v>266</v>
      </c>
      <c r="B15" s="46">
        <v>2348</v>
      </c>
      <c r="C15" s="46">
        <v>1170</v>
      </c>
      <c r="D15" s="46">
        <v>1178</v>
      </c>
      <c r="E15" s="46">
        <v>1316</v>
      </c>
      <c r="F15" s="46">
        <v>655</v>
      </c>
      <c r="G15" s="46">
        <v>661</v>
      </c>
      <c r="H15" s="46">
        <v>522</v>
      </c>
      <c r="I15" s="46">
        <v>415</v>
      </c>
      <c r="J15" s="46">
        <v>559</v>
      </c>
      <c r="K15" s="46">
        <v>261</v>
      </c>
      <c r="L15" s="46">
        <v>298</v>
      </c>
      <c r="M15" s="46">
        <v>196</v>
      </c>
      <c r="N15" s="46">
        <v>208</v>
      </c>
      <c r="O15" s="46">
        <v>367</v>
      </c>
      <c r="P15" s="46">
        <v>200</v>
      </c>
      <c r="Q15" s="46">
        <v>167</v>
      </c>
      <c r="R15" s="46">
        <v>33</v>
      </c>
      <c r="S15" s="46">
        <v>9</v>
      </c>
      <c r="T15" s="46">
        <v>73</v>
      </c>
      <c r="U15" s="46">
        <v>27</v>
      </c>
      <c r="V15" s="46">
        <v>46</v>
      </c>
      <c r="W15" s="66">
        <v>1</v>
      </c>
      <c r="X15" s="66">
        <v>1</v>
      </c>
      <c r="Y15" s="66" t="s">
        <v>265</v>
      </c>
      <c r="Z15" s="66" t="s">
        <v>267</v>
      </c>
      <c r="AA15" s="66" t="s">
        <v>265</v>
      </c>
      <c r="AB15" s="179">
        <v>56</v>
      </c>
      <c r="AC15" s="179">
        <v>15.7</v>
      </c>
    </row>
    <row r="16" spans="1:29" ht="6" customHeight="1">
      <c r="A16" s="47"/>
      <c r="B16" s="48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</row>
    <row r="17" spans="1:29" ht="15" customHeight="1">
      <c r="A17" s="43" t="s">
        <v>268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</row>
    <row r="18" s="180" customFormat="1" ht="12"/>
    <row r="19" s="180" customFormat="1" ht="12">
      <c r="A19" s="180" t="s">
        <v>269</v>
      </c>
    </row>
    <row r="20" s="180" customFormat="1" ht="12">
      <c r="A20" s="180" t="s">
        <v>270</v>
      </c>
    </row>
    <row r="21" spans="1:6" ht="13.5">
      <c r="A21" s="180" t="s">
        <v>271</v>
      </c>
      <c r="F21" s="181"/>
    </row>
    <row r="22" ht="13.5">
      <c r="F22" s="181"/>
    </row>
  </sheetData>
  <sheetProtection/>
  <mergeCells count="30">
    <mergeCell ref="A6:A9"/>
    <mergeCell ref="B6:D7"/>
    <mergeCell ref="E6:I7"/>
    <mergeCell ref="J6:N7"/>
    <mergeCell ref="O6:S7"/>
    <mergeCell ref="T6:V7"/>
    <mergeCell ref="J8:J9"/>
    <mergeCell ref="K8:K9"/>
    <mergeCell ref="L8:L9"/>
    <mergeCell ref="M8:N8"/>
    <mergeCell ref="W6:AA7"/>
    <mergeCell ref="AB6:AB9"/>
    <mergeCell ref="AC6:AC9"/>
    <mergeCell ref="B8:B9"/>
    <mergeCell ref="C8:C9"/>
    <mergeCell ref="D8:D9"/>
    <mergeCell ref="E8:E9"/>
    <mergeCell ref="F8:F9"/>
    <mergeCell ref="G8:G9"/>
    <mergeCell ref="H8:I8"/>
    <mergeCell ref="V8:V9"/>
    <mergeCell ref="W8:W9"/>
    <mergeCell ref="X8:X9"/>
    <mergeCell ref="Y8:Y9"/>
    <mergeCell ref="O8:O9"/>
    <mergeCell ref="P8:P9"/>
    <mergeCell ref="Q8:Q9"/>
    <mergeCell ref="R8:S8"/>
    <mergeCell ref="T8:T9"/>
    <mergeCell ref="U8:U9"/>
  </mergeCells>
  <hyperlinks>
    <hyperlink ref="A1" location="15目次!a4" display="目次に戻る"/>
  </hyperlink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&amp;C平成23年版山形市統計書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1.421875" style="30" customWidth="1"/>
    <col min="2" max="9" width="9.421875" style="30" customWidth="1"/>
    <col min="10" max="16384" width="8.8515625" style="30" customWidth="1"/>
  </cols>
  <sheetData>
    <row r="1" ht="13.5">
      <c r="A1" s="246" t="s">
        <v>454</v>
      </c>
    </row>
    <row r="2" ht="17.25">
      <c r="A2" s="29" t="s">
        <v>273</v>
      </c>
    </row>
    <row r="3" ht="9" customHeight="1">
      <c r="A3" s="29"/>
    </row>
    <row r="4" ht="13.5">
      <c r="A4" s="32" t="s">
        <v>274</v>
      </c>
    </row>
    <row r="5" ht="6" customHeight="1">
      <c r="A5" s="32"/>
    </row>
    <row r="6" spans="1:9" s="182" customFormat="1" ht="15" customHeight="1">
      <c r="A6" s="258" t="s">
        <v>53</v>
      </c>
      <c r="B6" s="330" t="s">
        <v>79</v>
      </c>
      <c r="C6" s="324" t="s">
        <v>275</v>
      </c>
      <c r="D6" s="330" t="s">
        <v>276</v>
      </c>
      <c r="E6" s="324" t="s">
        <v>277</v>
      </c>
      <c r="F6" s="324" t="s">
        <v>278</v>
      </c>
      <c r="G6" s="324" t="s">
        <v>279</v>
      </c>
      <c r="H6" s="324" t="s">
        <v>280</v>
      </c>
      <c r="I6" s="327" t="s">
        <v>281</v>
      </c>
    </row>
    <row r="7" spans="1:9" s="182" customFormat="1" ht="15" customHeight="1">
      <c r="A7" s="317"/>
      <c r="B7" s="331"/>
      <c r="C7" s="325"/>
      <c r="D7" s="331"/>
      <c r="E7" s="325"/>
      <c r="F7" s="325"/>
      <c r="G7" s="325"/>
      <c r="H7" s="325"/>
      <c r="I7" s="328"/>
    </row>
    <row r="8" spans="1:9" s="182" customFormat="1" ht="15" customHeight="1">
      <c r="A8" s="259"/>
      <c r="B8" s="332"/>
      <c r="C8" s="326"/>
      <c r="D8" s="332"/>
      <c r="E8" s="326"/>
      <c r="F8" s="326"/>
      <c r="G8" s="326"/>
      <c r="H8" s="326"/>
      <c r="I8" s="329"/>
    </row>
    <row r="9" spans="1:9" s="184" customFormat="1" ht="6" customHeight="1">
      <c r="A9" s="38"/>
      <c r="B9" s="39"/>
      <c r="C9" s="183"/>
      <c r="D9" s="39"/>
      <c r="E9" s="183"/>
      <c r="F9" s="183"/>
      <c r="G9" s="183"/>
      <c r="H9" s="183"/>
      <c r="I9" s="183"/>
    </row>
    <row r="10" spans="1:9" s="44" customFormat="1" ht="16.5" customHeight="1">
      <c r="A10" s="41" t="s">
        <v>112</v>
      </c>
      <c r="B10" s="42">
        <v>3</v>
      </c>
      <c r="C10" s="185" t="s">
        <v>83</v>
      </c>
      <c r="D10" s="185" t="s">
        <v>83</v>
      </c>
      <c r="E10" s="185" t="s">
        <v>83</v>
      </c>
      <c r="F10" s="43">
        <v>2</v>
      </c>
      <c r="G10" s="185" t="s">
        <v>282</v>
      </c>
      <c r="H10" s="185" t="s">
        <v>282</v>
      </c>
      <c r="I10" s="43">
        <v>1</v>
      </c>
    </row>
    <row r="11" spans="1:9" s="44" customFormat="1" ht="16.5" customHeight="1">
      <c r="A11" s="41" t="s">
        <v>62</v>
      </c>
      <c r="B11" s="42">
        <v>3</v>
      </c>
      <c r="C11" s="185" t="s">
        <v>83</v>
      </c>
      <c r="D11" s="185" t="s">
        <v>83</v>
      </c>
      <c r="E11" s="185" t="s">
        <v>83</v>
      </c>
      <c r="F11" s="43">
        <v>2</v>
      </c>
      <c r="G11" s="185" t="s">
        <v>282</v>
      </c>
      <c r="H11" s="185" t="s">
        <v>83</v>
      </c>
      <c r="I11" s="43">
        <v>1</v>
      </c>
    </row>
    <row r="12" spans="1:9" s="44" customFormat="1" ht="16.5" customHeight="1">
      <c r="A12" s="41" t="s">
        <v>63</v>
      </c>
      <c r="B12" s="42">
        <v>3</v>
      </c>
      <c r="C12" s="185" t="s">
        <v>83</v>
      </c>
      <c r="D12" s="185" t="s">
        <v>83</v>
      </c>
      <c r="E12" s="185" t="s">
        <v>83</v>
      </c>
      <c r="F12" s="43">
        <v>2</v>
      </c>
      <c r="G12" s="185" t="s">
        <v>83</v>
      </c>
      <c r="H12" s="185" t="s">
        <v>283</v>
      </c>
      <c r="I12" s="43">
        <v>1</v>
      </c>
    </row>
    <row r="13" spans="1:9" s="44" customFormat="1" ht="16.5" customHeight="1">
      <c r="A13" s="45" t="s">
        <v>64</v>
      </c>
      <c r="B13" s="46">
        <v>3</v>
      </c>
      <c r="C13" s="66" t="s">
        <v>283</v>
      </c>
      <c r="D13" s="66" t="s">
        <v>283</v>
      </c>
      <c r="E13" s="66" t="s">
        <v>282</v>
      </c>
      <c r="F13" s="46">
        <v>2</v>
      </c>
      <c r="G13" s="66" t="s">
        <v>283</v>
      </c>
      <c r="H13" s="66" t="s">
        <v>283</v>
      </c>
      <c r="I13" s="46">
        <v>1</v>
      </c>
    </row>
    <row r="14" spans="1:9" s="44" customFormat="1" ht="16.5" customHeight="1">
      <c r="A14" s="45" t="s">
        <v>65</v>
      </c>
      <c r="B14" s="46">
        <v>3</v>
      </c>
      <c r="C14" s="66" t="s">
        <v>83</v>
      </c>
      <c r="D14" s="66" t="s">
        <v>283</v>
      </c>
      <c r="E14" s="66" t="s">
        <v>283</v>
      </c>
      <c r="F14" s="46">
        <v>2</v>
      </c>
      <c r="G14" s="66" t="s">
        <v>283</v>
      </c>
      <c r="H14" s="66" t="s">
        <v>83</v>
      </c>
      <c r="I14" s="46">
        <v>1</v>
      </c>
    </row>
    <row r="15" spans="1:9" ht="6" customHeight="1">
      <c r="A15" s="101"/>
      <c r="B15" s="100"/>
      <c r="C15" s="101"/>
      <c r="D15" s="101"/>
      <c r="E15" s="101"/>
      <c r="F15" s="101"/>
      <c r="G15" s="101"/>
      <c r="H15" s="101"/>
      <c r="I15" s="101"/>
    </row>
    <row r="16" spans="1:9" ht="15" customHeight="1">
      <c r="A16" s="44" t="s">
        <v>122</v>
      </c>
      <c r="B16" s="44"/>
      <c r="C16" s="44"/>
      <c r="D16" s="44"/>
      <c r="E16" s="44"/>
      <c r="F16" s="44"/>
      <c r="G16" s="44"/>
      <c r="H16" s="44"/>
      <c r="I16" s="44"/>
    </row>
    <row r="18" ht="13.5">
      <c r="F18" s="163"/>
    </row>
  </sheetData>
  <sheetProtection/>
  <mergeCells count="9">
    <mergeCell ref="G6:G8"/>
    <mergeCell ref="H6:H8"/>
    <mergeCell ref="I6:I8"/>
    <mergeCell ref="A6:A8"/>
    <mergeCell ref="B6:B8"/>
    <mergeCell ref="C6:C8"/>
    <mergeCell ref="D6:D8"/>
    <mergeCell ref="E6:E8"/>
    <mergeCell ref="F6:F8"/>
  </mergeCells>
  <hyperlinks>
    <hyperlink ref="A1" location="15目次!a4" display="目次に戻る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&amp;C平成23年版山形市統計書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40"/>
  <sheetViews>
    <sheetView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" sqref="A1"/>
      <selection pane="bottomRight" activeCell="A1" sqref="A1"/>
    </sheetView>
  </sheetViews>
  <sheetFormatPr defaultColWidth="9.140625" defaultRowHeight="15"/>
  <cols>
    <col min="1" max="1" width="17.421875" style="163" customWidth="1"/>
    <col min="2" max="19" width="7.140625" style="163" customWidth="1"/>
    <col min="20" max="16384" width="9.00390625" style="163" customWidth="1"/>
  </cols>
  <sheetData>
    <row r="1" ht="13.5">
      <c r="A1" s="245" t="s">
        <v>454</v>
      </c>
    </row>
    <row r="2" spans="1:10" ht="18">
      <c r="A2" s="186" t="s">
        <v>285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9" customHeight="1">
      <c r="A3" s="29"/>
      <c r="B3" s="30"/>
      <c r="C3" s="30"/>
      <c r="D3" s="30"/>
      <c r="E3" s="30"/>
      <c r="F3" s="30"/>
      <c r="G3" s="30"/>
      <c r="H3" s="30"/>
      <c r="I3" s="30"/>
      <c r="J3" s="30"/>
    </row>
    <row r="4" spans="1:10" ht="13.5">
      <c r="A4" s="32" t="s">
        <v>286</v>
      </c>
      <c r="B4" s="30"/>
      <c r="C4" s="30"/>
      <c r="D4" s="30"/>
      <c r="E4" s="30"/>
      <c r="F4" s="30"/>
      <c r="G4" s="30"/>
      <c r="H4" s="30"/>
      <c r="I4" s="30"/>
      <c r="J4" s="30"/>
    </row>
    <row r="5" spans="2:10" s="8" customFormat="1" ht="6" customHeight="1">
      <c r="B5" s="32"/>
      <c r="C5" s="32"/>
      <c r="D5" s="32"/>
      <c r="E5" s="32"/>
      <c r="F5" s="32"/>
      <c r="G5" s="32"/>
      <c r="H5" s="32"/>
      <c r="I5" s="32"/>
      <c r="J5" s="32"/>
    </row>
    <row r="6" spans="1:19" s="168" customFormat="1" ht="13.5">
      <c r="A6" s="258" t="s">
        <v>287</v>
      </c>
      <c r="B6" s="260" t="s">
        <v>288</v>
      </c>
      <c r="C6" s="261"/>
      <c r="D6" s="261"/>
      <c r="E6" s="261"/>
      <c r="F6" s="261"/>
      <c r="G6" s="261"/>
      <c r="H6" s="261"/>
      <c r="I6" s="261"/>
      <c r="J6" s="262"/>
      <c r="K6" s="260" t="s">
        <v>289</v>
      </c>
      <c r="L6" s="261"/>
      <c r="M6" s="261"/>
      <c r="N6" s="261"/>
      <c r="O6" s="261"/>
      <c r="P6" s="261"/>
      <c r="Q6" s="261"/>
      <c r="R6" s="261"/>
      <c r="S6" s="261"/>
    </row>
    <row r="7" spans="1:19" s="168" customFormat="1" ht="13.5">
      <c r="A7" s="317"/>
      <c r="B7" s="260" t="s">
        <v>290</v>
      </c>
      <c r="C7" s="261"/>
      <c r="D7" s="261"/>
      <c r="E7" s="261"/>
      <c r="F7" s="261"/>
      <c r="G7" s="262"/>
      <c r="H7" s="260" t="s">
        <v>291</v>
      </c>
      <c r="I7" s="261"/>
      <c r="J7" s="262"/>
      <c r="K7" s="260" t="s">
        <v>290</v>
      </c>
      <c r="L7" s="261"/>
      <c r="M7" s="261"/>
      <c r="N7" s="261"/>
      <c r="O7" s="261"/>
      <c r="P7" s="262"/>
      <c r="Q7" s="260" t="s">
        <v>291</v>
      </c>
      <c r="R7" s="261"/>
      <c r="S7" s="261"/>
    </row>
    <row r="8" spans="1:19" s="168" customFormat="1" ht="13.5">
      <c r="A8" s="259"/>
      <c r="B8" s="37" t="s">
        <v>292</v>
      </c>
      <c r="C8" s="37" t="s">
        <v>293</v>
      </c>
      <c r="D8" s="37" t="s">
        <v>294</v>
      </c>
      <c r="E8" s="37" t="s">
        <v>295</v>
      </c>
      <c r="F8" s="37" t="s">
        <v>296</v>
      </c>
      <c r="G8" s="37" t="s">
        <v>297</v>
      </c>
      <c r="H8" s="37" t="s">
        <v>298</v>
      </c>
      <c r="I8" s="37" t="s">
        <v>299</v>
      </c>
      <c r="J8" s="37" t="s">
        <v>300</v>
      </c>
      <c r="K8" s="37" t="s">
        <v>292</v>
      </c>
      <c r="L8" s="37" t="s">
        <v>293</v>
      </c>
      <c r="M8" s="37" t="s">
        <v>294</v>
      </c>
      <c r="N8" s="37" t="s">
        <v>295</v>
      </c>
      <c r="O8" s="37" t="s">
        <v>296</v>
      </c>
      <c r="P8" s="37" t="s">
        <v>297</v>
      </c>
      <c r="Q8" s="37" t="s">
        <v>298</v>
      </c>
      <c r="R8" s="37" t="s">
        <v>299</v>
      </c>
      <c r="S8" s="37" t="s">
        <v>300</v>
      </c>
    </row>
    <row r="9" spans="1:19" ht="6" customHeight="1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19" ht="13.5">
      <c r="A10" s="187" t="s">
        <v>301</v>
      </c>
      <c r="B10" s="188"/>
      <c r="C10" s="188"/>
      <c r="D10" s="188"/>
      <c r="E10" s="188"/>
      <c r="F10" s="188"/>
      <c r="G10" s="188"/>
      <c r="H10" s="188"/>
      <c r="I10" s="39"/>
      <c r="J10" s="39"/>
      <c r="K10" s="173"/>
      <c r="L10" s="173"/>
      <c r="M10" s="173"/>
      <c r="N10" s="173"/>
      <c r="O10" s="173"/>
      <c r="P10" s="173"/>
      <c r="Q10" s="173"/>
      <c r="R10" s="173"/>
      <c r="S10" s="173"/>
    </row>
    <row r="11" spans="1:19" ht="16.5" customHeight="1">
      <c r="A11" s="38" t="s">
        <v>151</v>
      </c>
      <c r="B11" s="177">
        <v>116.8</v>
      </c>
      <c r="C11" s="177">
        <v>122.9</v>
      </c>
      <c r="D11" s="177">
        <v>128.9</v>
      </c>
      <c r="E11" s="177">
        <v>134.6</v>
      </c>
      <c r="F11" s="177">
        <v>139</v>
      </c>
      <c r="G11" s="177">
        <v>145.8</v>
      </c>
      <c r="H11" s="177">
        <v>153.2</v>
      </c>
      <c r="I11" s="177">
        <v>160.7</v>
      </c>
      <c r="J11" s="177">
        <v>165.8</v>
      </c>
      <c r="K11" s="189">
        <v>115.3</v>
      </c>
      <c r="L11" s="189">
        <v>122</v>
      </c>
      <c r="M11" s="189">
        <v>127.3</v>
      </c>
      <c r="N11" s="189">
        <v>130.3</v>
      </c>
      <c r="O11" s="189">
        <v>141.8</v>
      </c>
      <c r="P11" s="189">
        <v>147.6</v>
      </c>
      <c r="Q11" s="189">
        <v>152.4</v>
      </c>
      <c r="R11" s="189">
        <v>156.1</v>
      </c>
      <c r="S11" s="189">
        <v>157.8</v>
      </c>
    </row>
    <row r="12" spans="1:19" s="190" customFormat="1" ht="16.5" customHeight="1">
      <c r="A12" s="38">
        <v>19</v>
      </c>
      <c r="B12" s="177">
        <v>116.5</v>
      </c>
      <c r="C12" s="177">
        <v>122.8</v>
      </c>
      <c r="D12" s="177">
        <v>128.7</v>
      </c>
      <c r="E12" s="177">
        <v>134.5</v>
      </c>
      <c r="F12" s="177">
        <v>140.2</v>
      </c>
      <c r="G12" s="177">
        <v>145.3</v>
      </c>
      <c r="H12" s="177">
        <v>152.6</v>
      </c>
      <c r="I12" s="177">
        <v>160.3</v>
      </c>
      <c r="J12" s="177">
        <v>165.9</v>
      </c>
      <c r="K12" s="189">
        <v>116.5</v>
      </c>
      <c r="L12" s="189">
        <v>121.7</v>
      </c>
      <c r="M12" s="189">
        <v>128</v>
      </c>
      <c r="N12" s="189">
        <v>133.4</v>
      </c>
      <c r="O12" s="189">
        <v>140.5</v>
      </c>
      <c r="P12" s="189">
        <v>148.5</v>
      </c>
      <c r="Q12" s="189">
        <v>152.6</v>
      </c>
      <c r="R12" s="189">
        <v>155.4</v>
      </c>
      <c r="S12" s="189">
        <v>157.5</v>
      </c>
    </row>
    <row r="13" spans="1:19" s="190" customFormat="1" ht="16.5" customHeight="1">
      <c r="A13" s="38">
        <v>20</v>
      </c>
      <c r="B13" s="178">
        <v>117.1</v>
      </c>
      <c r="C13" s="178">
        <v>122.6</v>
      </c>
      <c r="D13" s="178">
        <v>128.6</v>
      </c>
      <c r="E13" s="178">
        <v>134.2</v>
      </c>
      <c r="F13" s="178">
        <v>139.9</v>
      </c>
      <c r="G13" s="178">
        <v>146.7</v>
      </c>
      <c r="H13" s="178">
        <v>152.6</v>
      </c>
      <c r="I13" s="178">
        <v>160</v>
      </c>
      <c r="J13" s="178">
        <v>166</v>
      </c>
      <c r="K13" s="191">
        <v>116</v>
      </c>
      <c r="L13" s="191">
        <v>122.4</v>
      </c>
      <c r="M13" s="191">
        <v>127.6</v>
      </c>
      <c r="N13" s="191">
        <v>134.2</v>
      </c>
      <c r="O13" s="191">
        <v>140.2</v>
      </c>
      <c r="P13" s="191">
        <v>147.4</v>
      </c>
      <c r="Q13" s="191">
        <v>153.2</v>
      </c>
      <c r="R13" s="191">
        <v>155.6</v>
      </c>
      <c r="S13" s="191">
        <v>157</v>
      </c>
    </row>
    <row r="14" spans="1:19" s="190" customFormat="1" ht="16.5" customHeight="1">
      <c r="A14" s="60">
        <v>21</v>
      </c>
      <c r="B14" s="82">
        <v>116.7</v>
      </c>
      <c r="C14" s="82">
        <v>123.1</v>
      </c>
      <c r="D14" s="82">
        <v>128.3</v>
      </c>
      <c r="E14" s="82">
        <v>134.2</v>
      </c>
      <c r="F14" s="82">
        <v>139.8</v>
      </c>
      <c r="G14" s="82">
        <v>146.4</v>
      </c>
      <c r="H14" s="82">
        <v>153.6</v>
      </c>
      <c r="I14" s="82">
        <v>160.1</v>
      </c>
      <c r="J14" s="82">
        <v>165.2</v>
      </c>
      <c r="K14" s="164">
        <v>116</v>
      </c>
      <c r="L14" s="164">
        <v>122</v>
      </c>
      <c r="M14" s="82">
        <v>128.6</v>
      </c>
      <c r="N14" s="82">
        <v>133.7</v>
      </c>
      <c r="O14" s="82">
        <v>140.8</v>
      </c>
      <c r="P14" s="82">
        <v>146.8</v>
      </c>
      <c r="Q14" s="82">
        <v>152.3</v>
      </c>
      <c r="R14" s="82">
        <v>156.3</v>
      </c>
      <c r="S14" s="82">
        <v>157.2</v>
      </c>
    </row>
    <row r="15" spans="1:19" s="190" customFormat="1" ht="16.5" customHeight="1">
      <c r="A15" s="60">
        <v>22</v>
      </c>
      <c r="B15" s="82">
        <v>116.8</v>
      </c>
      <c r="C15" s="164">
        <v>123</v>
      </c>
      <c r="D15" s="82">
        <v>128.8</v>
      </c>
      <c r="E15" s="82">
        <v>133.7</v>
      </c>
      <c r="F15" s="82">
        <v>139.4</v>
      </c>
      <c r="G15" s="82">
        <v>145.8</v>
      </c>
      <c r="H15" s="82">
        <v>154.1</v>
      </c>
      <c r="I15" s="82">
        <v>160.8</v>
      </c>
      <c r="J15" s="82">
        <v>165.3</v>
      </c>
      <c r="K15" s="164">
        <v>116.4</v>
      </c>
      <c r="L15" s="164">
        <v>121.9</v>
      </c>
      <c r="M15" s="164">
        <v>128</v>
      </c>
      <c r="N15" s="82">
        <v>134.7</v>
      </c>
      <c r="O15" s="82">
        <v>140.3</v>
      </c>
      <c r="P15" s="82">
        <v>147.3</v>
      </c>
      <c r="Q15" s="82">
        <v>152.1</v>
      </c>
      <c r="R15" s="82">
        <v>155.5</v>
      </c>
      <c r="S15" s="82">
        <v>157.8</v>
      </c>
    </row>
    <row r="16" spans="1:19" s="190" customFormat="1" ht="4.5" customHeight="1">
      <c r="A16" s="99"/>
      <c r="B16" s="178"/>
      <c r="C16" s="178"/>
      <c r="D16" s="178"/>
      <c r="E16" s="178"/>
      <c r="F16" s="178"/>
      <c r="G16" s="178"/>
      <c r="H16" s="178"/>
      <c r="I16" s="178"/>
      <c r="J16" s="178"/>
      <c r="K16" s="191"/>
      <c r="L16" s="191"/>
      <c r="M16" s="191"/>
      <c r="N16" s="191" t="s">
        <v>302</v>
      </c>
      <c r="O16" s="191"/>
      <c r="P16" s="191" t="s">
        <v>302</v>
      </c>
      <c r="Q16" s="191"/>
      <c r="R16" s="191"/>
      <c r="S16" s="191"/>
    </row>
    <row r="17" spans="1:19" s="190" customFormat="1" ht="16.5" customHeight="1">
      <c r="A17" s="192" t="s">
        <v>303</v>
      </c>
      <c r="B17" s="178">
        <v>116.7</v>
      </c>
      <c r="C17" s="178">
        <v>122.5</v>
      </c>
      <c r="D17" s="178">
        <v>128.2</v>
      </c>
      <c r="E17" s="178">
        <v>133.5</v>
      </c>
      <c r="F17" s="178">
        <v>138.8</v>
      </c>
      <c r="G17" s="178">
        <v>145</v>
      </c>
      <c r="H17" s="178">
        <v>152.4</v>
      </c>
      <c r="I17" s="178">
        <v>159.7</v>
      </c>
      <c r="J17" s="178">
        <v>165.1</v>
      </c>
      <c r="K17" s="191">
        <v>115.8</v>
      </c>
      <c r="L17" s="191">
        <v>121.7</v>
      </c>
      <c r="M17" s="191">
        <v>127.4</v>
      </c>
      <c r="N17" s="191">
        <v>133.5</v>
      </c>
      <c r="O17" s="191">
        <v>140.2</v>
      </c>
      <c r="P17" s="191">
        <v>146.8</v>
      </c>
      <c r="Q17" s="191">
        <v>151.9</v>
      </c>
      <c r="R17" s="191">
        <v>155</v>
      </c>
      <c r="S17" s="191">
        <v>156.5</v>
      </c>
    </row>
    <row r="18" spans="1:19" s="190" customFormat="1" ht="16.5" customHeight="1">
      <c r="A18" s="192" t="s">
        <v>305</v>
      </c>
      <c r="B18" s="178">
        <v>117.3</v>
      </c>
      <c r="C18" s="178">
        <v>123.1</v>
      </c>
      <c r="D18" s="178">
        <v>129.2</v>
      </c>
      <c r="E18" s="178">
        <v>133.9</v>
      </c>
      <c r="F18" s="178">
        <v>140.2</v>
      </c>
      <c r="G18" s="178">
        <v>146.7</v>
      </c>
      <c r="H18" s="178">
        <v>153.5</v>
      </c>
      <c r="I18" s="178">
        <v>161.2</v>
      </c>
      <c r="J18" s="178">
        <v>165.5</v>
      </c>
      <c r="K18" s="191">
        <v>116.1</v>
      </c>
      <c r="L18" s="191">
        <v>121.9</v>
      </c>
      <c r="M18" s="191">
        <v>128</v>
      </c>
      <c r="N18" s="191">
        <v>133.7</v>
      </c>
      <c r="O18" s="191">
        <v>141.3</v>
      </c>
      <c r="P18" s="191">
        <v>147.4</v>
      </c>
      <c r="Q18" s="191">
        <v>152.3</v>
      </c>
      <c r="R18" s="191">
        <v>155.3</v>
      </c>
      <c r="S18" s="191">
        <v>156.9</v>
      </c>
    </row>
    <row r="19" spans="1:19" ht="13.5" customHeight="1">
      <c r="A19" s="193"/>
      <c r="B19" s="178"/>
      <c r="C19" s="178"/>
      <c r="D19" s="178"/>
      <c r="E19" s="178"/>
      <c r="F19" s="178"/>
      <c r="G19" s="178"/>
      <c r="H19" s="178"/>
      <c r="I19" s="178"/>
      <c r="J19" s="178"/>
      <c r="K19" s="191"/>
      <c r="L19" s="191"/>
      <c r="M19" s="191"/>
      <c r="N19" s="191"/>
      <c r="O19" s="191"/>
      <c r="P19" s="191"/>
      <c r="Q19" s="191"/>
      <c r="R19" s="191"/>
      <c r="S19" s="191"/>
    </row>
    <row r="20" spans="1:19" ht="13.5">
      <c r="A20" s="194" t="s">
        <v>306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91"/>
      <c r="L20" s="191"/>
      <c r="M20" s="191"/>
      <c r="N20" s="191"/>
      <c r="O20" s="191"/>
      <c r="P20" s="191"/>
      <c r="Q20" s="191"/>
      <c r="R20" s="191"/>
      <c r="S20" s="191"/>
    </row>
    <row r="21" spans="1:19" ht="16.5" customHeight="1">
      <c r="A21" s="60" t="s">
        <v>151</v>
      </c>
      <c r="B21" s="178">
        <v>21.9</v>
      </c>
      <c r="C21" s="178">
        <v>25</v>
      </c>
      <c r="D21" s="178">
        <v>28.6</v>
      </c>
      <c r="E21" s="178">
        <v>31.9</v>
      </c>
      <c r="F21" s="178">
        <v>35.3</v>
      </c>
      <c r="G21" s="178">
        <v>39.9</v>
      </c>
      <c r="H21" s="178">
        <v>45.1</v>
      </c>
      <c r="I21" s="178">
        <v>50.6</v>
      </c>
      <c r="J21" s="178">
        <v>55</v>
      </c>
      <c r="K21" s="191">
        <v>21.1</v>
      </c>
      <c r="L21" s="191">
        <v>23.9</v>
      </c>
      <c r="M21" s="191">
        <v>26.6</v>
      </c>
      <c r="N21" s="191">
        <v>29.8</v>
      </c>
      <c r="O21" s="191">
        <v>35.4</v>
      </c>
      <c r="P21" s="191">
        <v>40.6</v>
      </c>
      <c r="Q21" s="191">
        <v>44.8</v>
      </c>
      <c r="R21" s="191">
        <v>48.6</v>
      </c>
      <c r="S21" s="191">
        <v>50.8</v>
      </c>
    </row>
    <row r="22" spans="1:19" s="190" customFormat="1" ht="16.5" customHeight="1">
      <c r="A22" s="60">
        <v>19</v>
      </c>
      <c r="B22" s="178">
        <v>21.7</v>
      </c>
      <c r="C22" s="178">
        <v>24.7</v>
      </c>
      <c r="D22" s="178">
        <v>28.6</v>
      </c>
      <c r="E22" s="178">
        <v>32.1</v>
      </c>
      <c r="F22" s="178">
        <v>35.9</v>
      </c>
      <c r="G22" s="178">
        <v>40</v>
      </c>
      <c r="H22" s="178">
        <v>45.2</v>
      </c>
      <c r="I22" s="178">
        <v>50</v>
      </c>
      <c r="J22" s="178">
        <v>55.5</v>
      </c>
      <c r="K22" s="191">
        <v>21.7</v>
      </c>
      <c r="L22" s="191">
        <v>23.8</v>
      </c>
      <c r="M22" s="191">
        <v>27.1</v>
      </c>
      <c r="N22" s="191">
        <v>30.2</v>
      </c>
      <c r="O22" s="191">
        <v>34.7</v>
      </c>
      <c r="P22" s="191">
        <v>40.5</v>
      </c>
      <c r="Q22" s="191">
        <v>45.2</v>
      </c>
      <c r="R22" s="191">
        <v>48.1</v>
      </c>
      <c r="S22" s="191">
        <v>51.5</v>
      </c>
    </row>
    <row r="23" spans="1:19" s="190" customFormat="1" ht="16.5" customHeight="1">
      <c r="A23" s="60">
        <v>20</v>
      </c>
      <c r="B23" s="178">
        <v>22.1</v>
      </c>
      <c r="C23" s="178">
        <v>24.5</v>
      </c>
      <c r="D23" s="178">
        <v>28.1</v>
      </c>
      <c r="E23" s="178">
        <v>32.1</v>
      </c>
      <c r="F23" s="178">
        <v>35.9</v>
      </c>
      <c r="G23" s="178">
        <v>40.2</v>
      </c>
      <c r="H23" s="178">
        <v>44.6</v>
      </c>
      <c r="I23" s="178">
        <v>49.7</v>
      </c>
      <c r="J23" s="178">
        <v>55.1</v>
      </c>
      <c r="K23" s="191">
        <v>21.4</v>
      </c>
      <c r="L23" s="191">
        <v>24.4</v>
      </c>
      <c r="M23" s="191">
        <v>27.1</v>
      </c>
      <c r="N23" s="191">
        <v>30.7</v>
      </c>
      <c r="O23" s="191">
        <v>35.2</v>
      </c>
      <c r="P23" s="191">
        <v>40</v>
      </c>
      <c r="Q23" s="191">
        <v>45.2</v>
      </c>
      <c r="R23" s="191">
        <v>48.1</v>
      </c>
      <c r="S23" s="191">
        <v>51.1</v>
      </c>
    </row>
    <row r="24" spans="1:19" s="190" customFormat="1" ht="16.5" customHeight="1">
      <c r="A24" s="60">
        <v>21</v>
      </c>
      <c r="B24" s="82">
        <v>21.9</v>
      </c>
      <c r="C24" s="82">
        <v>24.8</v>
      </c>
      <c r="D24" s="82">
        <v>27.6</v>
      </c>
      <c r="E24" s="82">
        <v>31.5</v>
      </c>
      <c r="F24" s="82">
        <v>35.6</v>
      </c>
      <c r="G24" s="164">
        <v>40</v>
      </c>
      <c r="H24" s="82">
        <v>45.4</v>
      </c>
      <c r="I24" s="82">
        <v>49.2</v>
      </c>
      <c r="J24" s="82">
        <v>53.9</v>
      </c>
      <c r="K24" s="164">
        <v>21</v>
      </c>
      <c r="L24" s="82">
        <v>23.9</v>
      </c>
      <c r="M24" s="82">
        <v>27.5</v>
      </c>
      <c r="N24" s="82">
        <v>30.2</v>
      </c>
      <c r="O24" s="82">
        <v>34.5</v>
      </c>
      <c r="P24" s="164">
        <v>39</v>
      </c>
      <c r="Q24" s="82">
        <v>44.2</v>
      </c>
      <c r="R24" s="82">
        <v>48.2</v>
      </c>
      <c r="S24" s="82">
        <v>51.2</v>
      </c>
    </row>
    <row r="25" spans="1:19" s="190" customFormat="1" ht="16.5" customHeight="1">
      <c r="A25" s="60">
        <v>22</v>
      </c>
      <c r="B25" s="82">
        <v>21.7</v>
      </c>
      <c r="C25" s="164">
        <v>25</v>
      </c>
      <c r="D25" s="82">
        <v>28.3</v>
      </c>
      <c r="E25" s="82">
        <v>31.3</v>
      </c>
      <c r="F25" s="82">
        <v>35.3</v>
      </c>
      <c r="G25" s="164">
        <v>39.9</v>
      </c>
      <c r="H25" s="164">
        <v>46</v>
      </c>
      <c r="I25" s="82">
        <v>49.9</v>
      </c>
      <c r="J25" s="82">
        <v>54.2</v>
      </c>
      <c r="K25" s="164">
        <v>21.4</v>
      </c>
      <c r="L25" s="82">
        <v>23.6</v>
      </c>
      <c r="M25" s="82">
        <v>27.4</v>
      </c>
      <c r="N25" s="82">
        <v>31.2</v>
      </c>
      <c r="O25" s="82">
        <v>34.5</v>
      </c>
      <c r="P25" s="164">
        <v>39.4</v>
      </c>
      <c r="Q25" s="82">
        <v>44.1</v>
      </c>
      <c r="R25" s="82">
        <v>47.6</v>
      </c>
      <c r="S25" s="82">
        <v>50.8</v>
      </c>
    </row>
    <row r="26" spans="1:19" s="190" customFormat="1" ht="4.5" customHeight="1">
      <c r="A26" s="99"/>
      <c r="B26" s="178"/>
      <c r="C26" s="178"/>
      <c r="D26" s="178"/>
      <c r="E26" s="178"/>
      <c r="F26" s="178"/>
      <c r="G26" s="178"/>
      <c r="H26" s="178"/>
      <c r="I26" s="178"/>
      <c r="J26" s="178" t="s">
        <v>302</v>
      </c>
      <c r="K26" s="191"/>
      <c r="L26" s="191"/>
      <c r="M26" s="191"/>
      <c r="N26" s="191"/>
      <c r="O26" s="191"/>
      <c r="P26" s="191"/>
      <c r="Q26" s="191"/>
      <c r="R26" s="191"/>
      <c r="S26" s="191"/>
    </row>
    <row r="27" spans="1:19" s="190" customFormat="1" ht="16.5" customHeight="1">
      <c r="A27" s="192" t="s">
        <v>307</v>
      </c>
      <c r="B27" s="178">
        <v>21.4</v>
      </c>
      <c r="C27" s="178">
        <v>24</v>
      </c>
      <c r="D27" s="178">
        <v>27.2</v>
      </c>
      <c r="E27" s="178">
        <v>30.5</v>
      </c>
      <c r="F27" s="178">
        <v>34.1</v>
      </c>
      <c r="G27" s="178">
        <v>38.4</v>
      </c>
      <c r="H27" s="178">
        <v>44.1</v>
      </c>
      <c r="I27" s="178">
        <v>49.2</v>
      </c>
      <c r="J27" s="178">
        <v>54.4</v>
      </c>
      <c r="K27" s="191">
        <v>21</v>
      </c>
      <c r="L27" s="191">
        <v>23.5</v>
      </c>
      <c r="M27" s="191">
        <v>26.5</v>
      </c>
      <c r="N27" s="191">
        <v>30</v>
      </c>
      <c r="O27" s="191">
        <v>34.1</v>
      </c>
      <c r="P27" s="191">
        <v>39</v>
      </c>
      <c r="Q27" s="191">
        <v>43.8</v>
      </c>
      <c r="R27" s="191">
        <v>47.3</v>
      </c>
      <c r="S27" s="191">
        <v>50</v>
      </c>
    </row>
    <row r="28" spans="1:19" s="190" customFormat="1" ht="16.5" customHeight="1">
      <c r="A28" s="192" t="s">
        <v>304</v>
      </c>
      <c r="B28" s="178">
        <v>22</v>
      </c>
      <c r="C28" s="178">
        <v>25</v>
      </c>
      <c r="D28" s="178">
        <v>28.2</v>
      </c>
      <c r="E28" s="178">
        <v>31.5</v>
      </c>
      <c r="F28" s="178">
        <v>36.4</v>
      </c>
      <c r="G28" s="178">
        <v>40.9</v>
      </c>
      <c r="H28" s="178">
        <v>46.2</v>
      </c>
      <c r="I28" s="178">
        <v>51.8</v>
      </c>
      <c r="J28" s="178">
        <v>55.7</v>
      </c>
      <c r="K28" s="191">
        <v>21.1</v>
      </c>
      <c r="L28" s="191">
        <v>24</v>
      </c>
      <c r="M28" s="191">
        <v>27.2</v>
      </c>
      <c r="N28" s="191">
        <v>30.6</v>
      </c>
      <c r="O28" s="191">
        <v>35.4</v>
      </c>
      <c r="P28" s="191">
        <v>39.8</v>
      </c>
      <c r="Q28" s="191">
        <v>44.4</v>
      </c>
      <c r="R28" s="191">
        <v>48</v>
      </c>
      <c r="S28" s="191">
        <v>51</v>
      </c>
    </row>
    <row r="29" spans="1:19" s="190" customFormat="1" ht="13.5">
      <c r="A29" s="193"/>
      <c r="B29" s="178"/>
      <c r="C29" s="178"/>
      <c r="D29" s="178"/>
      <c r="E29" s="178"/>
      <c r="F29" s="178"/>
      <c r="G29" s="178"/>
      <c r="H29" s="178"/>
      <c r="I29" s="178"/>
      <c r="J29" s="178"/>
      <c r="K29" s="191"/>
      <c r="L29" s="191"/>
      <c r="M29" s="191"/>
      <c r="N29" s="191"/>
      <c r="O29" s="191"/>
      <c r="P29" s="191"/>
      <c r="Q29" s="191"/>
      <c r="R29" s="191"/>
      <c r="S29" s="191"/>
    </row>
    <row r="30" spans="1:19" ht="13.5">
      <c r="A30" s="194" t="s">
        <v>308</v>
      </c>
      <c r="B30" s="178"/>
      <c r="C30" s="178"/>
      <c r="D30" s="178"/>
      <c r="E30" s="178"/>
      <c r="F30" s="178"/>
      <c r="G30" s="178"/>
      <c r="H30" s="178"/>
      <c r="I30" s="178"/>
      <c r="J30" s="65"/>
      <c r="K30" s="82"/>
      <c r="L30" s="82"/>
      <c r="M30" s="82"/>
      <c r="N30" s="82"/>
      <c r="O30" s="82"/>
      <c r="P30" s="82"/>
      <c r="Q30" s="82"/>
      <c r="R30" s="82"/>
      <c r="S30" s="82"/>
    </row>
    <row r="31" spans="1:19" s="190" customFormat="1" ht="16.5" customHeight="1">
      <c r="A31" s="60" t="s">
        <v>151</v>
      </c>
      <c r="B31" s="178">
        <v>64.9</v>
      </c>
      <c r="C31" s="178">
        <v>67.7</v>
      </c>
      <c r="D31" s="178">
        <v>70.5</v>
      </c>
      <c r="E31" s="178">
        <v>73.1</v>
      </c>
      <c r="F31" s="178">
        <v>75.2</v>
      </c>
      <c r="G31" s="178">
        <v>78.1</v>
      </c>
      <c r="H31" s="178">
        <v>81.3</v>
      </c>
      <c r="I31" s="178">
        <v>84.9</v>
      </c>
      <c r="J31" s="178">
        <v>87.8</v>
      </c>
      <c r="K31" s="191">
        <v>64.2</v>
      </c>
      <c r="L31" s="191">
        <v>67.4</v>
      </c>
      <c r="M31" s="191">
        <v>69.8</v>
      </c>
      <c r="N31" s="191">
        <v>72.8</v>
      </c>
      <c r="O31" s="191">
        <v>76.5</v>
      </c>
      <c r="P31" s="191">
        <v>79.6</v>
      </c>
      <c r="Q31" s="164">
        <v>82.4</v>
      </c>
      <c r="R31" s="164">
        <v>84.1</v>
      </c>
      <c r="S31" s="164">
        <v>84.6</v>
      </c>
    </row>
    <row r="32" spans="1:19" s="190" customFormat="1" ht="16.5" customHeight="1">
      <c r="A32" s="60">
        <v>19</v>
      </c>
      <c r="B32" s="178">
        <v>64.8</v>
      </c>
      <c r="C32" s="178">
        <v>67.8</v>
      </c>
      <c r="D32" s="178">
        <v>70.6</v>
      </c>
      <c r="E32" s="178">
        <v>73.1</v>
      </c>
      <c r="F32" s="178">
        <v>75.5</v>
      </c>
      <c r="G32" s="178">
        <v>78</v>
      </c>
      <c r="H32" s="178">
        <v>81.1</v>
      </c>
      <c r="I32" s="178">
        <v>84.9</v>
      </c>
      <c r="J32" s="178">
        <v>88.1</v>
      </c>
      <c r="K32" s="191">
        <v>64.7</v>
      </c>
      <c r="L32" s="191">
        <v>67.1</v>
      </c>
      <c r="M32" s="191">
        <v>70.2</v>
      </c>
      <c r="N32" s="191">
        <v>72.7</v>
      </c>
      <c r="O32" s="191">
        <v>75.9</v>
      </c>
      <c r="P32" s="191">
        <v>80</v>
      </c>
      <c r="Q32" s="164">
        <v>82.6</v>
      </c>
      <c r="R32" s="164">
        <v>83.8</v>
      </c>
      <c r="S32" s="164">
        <v>85.1</v>
      </c>
    </row>
    <row r="33" spans="1:19" s="190" customFormat="1" ht="16.5" customHeight="1">
      <c r="A33" s="60">
        <v>20</v>
      </c>
      <c r="B33" s="178">
        <v>64.9</v>
      </c>
      <c r="C33" s="178">
        <v>67.7</v>
      </c>
      <c r="D33" s="178">
        <v>70.5</v>
      </c>
      <c r="E33" s="178">
        <v>73.1</v>
      </c>
      <c r="F33" s="178">
        <v>75.5</v>
      </c>
      <c r="G33" s="178">
        <v>78.3</v>
      </c>
      <c r="H33" s="178">
        <v>81</v>
      </c>
      <c r="I33" s="178">
        <v>84.8</v>
      </c>
      <c r="J33" s="178">
        <v>88.2</v>
      </c>
      <c r="K33" s="191">
        <v>64.4</v>
      </c>
      <c r="L33" s="191">
        <v>67.5</v>
      </c>
      <c r="M33" s="191">
        <v>69.9</v>
      </c>
      <c r="N33" s="191">
        <v>72.8</v>
      </c>
      <c r="O33" s="191">
        <v>75.8</v>
      </c>
      <c r="P33" s="191">
        <v>79.3</v>
      </c>
      <c r="Q33" s="164">
        <v>82.7</v>
      </c>
      <c r="R33" s="164">
        <v>83.9</v>
      </c>
      <c r="S33" s="164">
        <v>84.7</v>
      </c>
    </row>
    <row r="34" spans="1:19" s="190" customFormat="1" ht="16.5" customHeight="1">
      <c r="A34" s="60">
        <v>21</v>
      </c>
      <c r="B34" s="82">
        <v>64.9</v>
      </c>
      <c r="C34" s="82">
        <v>67.9</v>
      </c>
      <c r="D34" s="82">
        <v>70.3</v>
      </c>
      <c r="E34" s="164">
        <v>73</v>
      </c>
      <c r="F34" s="82">
        <v>75.3</v>
      </c>
      <c r="G34" s="82">
        <v>78.3</v>
      </c>
      <c r="H34" s="82">
        <v>81.5</v>
      </c>
      <c r="I34" s="82">
        <v>84.9</v>
      </c>
      <c r="J34" s="82">
        <v>87.8</v>
      </c>
      <c r="K34" s="82">
        <v>64.3</v>
      </c>
      <c r="L34" s="82">
        <v>67.3</v>
      </c>
      <c r="M34" s="82">
        <v>70.3</v>
      </c>
      <c r="N34" s="82">
        <v>72.8</v>
      </c>
      <c r="O34" s="82">
        <v>76.1</v>
      </c>
      <c r="P34" s="82">
        <v>79.2</v>
      </c>
      <c r="Q34" s="82">
        <v>82.1</v>
      </c>
      <c r="R34" s="82">
        <v>84.1</v>
      </c>
      <c r="S34" s="82">
        <v>84.9</v>
      </c>
    </row>
    <row r="35" spans="1:19" s="190" customFormat="1" ht="16.5" customHeight="1">
      <c r="A35" s="60">
        <v>22</v>
      </c>
      <c r="B35" s="82">
        <v>64.9</v>
      </c>
      <c r="C35" s="82">
        <v>67.9</v>
      </c>
      <c r="D35" s="82">
        <v>69.8</v>
      </c>
      <c r="E35" s="164">
        <v>72.9</v>
      </c>
      <c r="F35" s="82">
        <v>75.4</v>
      </c>
      <c r="G35" s="164">
        <v>78</v>
      </c>
      <c r="H35" s="82">
        <v>81.8</v>
      </c>
      <c r="I35" s="82">
        <v>85.2</v>
      </c>
      <c r="J35" s="164">
        <v>88</v>
      </c>
      <c r="K35" s="82">
        <v>64.7</v>
      </c>
      <c r="L35" s="82">
        <v>67.2</v>
      </c>
      <c r="M35" s="82">
        <v>70.2</v>
      </c>
      <c r="N35" s="82">
        <v>73.1</v>
      </c>
      <c r="O35" s="82">
        <v>75.9</v>
      </c>
      <c r="P35" s="82">
        <v>79.4</v>
      </c>
      <c r="Q35" s="82">
        <v>82.5</v>
      </c>
      <c r="R35" s="82">
        <v>83.8</v>
      </c>
      <c r="S35" s="82">
        <v>85.2</v>
      </c>
    </row>
    <row r="36" spans="1:19" ht="4.5" customHeight="1">
      <c r="A36" s="99"/>
      <c r="B36" s="77"/>
      <c r="C36" s="178" t="s">
        <v>302</v>
      </c>
      <c r="D36" s="178"/>
      <c r="E36" s="178" t="s">
        <v>302</v>
      </c>
      <c r="F36" s="178"/>
      <c r="G36" s="178"/>
      <c r="H36" s="178"/>
      <c r="I36" s="178"/>
      <c r="J36" s="178"/>
      <c r="K36" s="191"/>
      <c r="L36" s="191"/>
      <c r="M36" s="191"/>
      <c r="N36" s="191"/>
      <c r="O36" s="191"/>
      <c r="P36" s="191"/>
      <c r="Q36" s="164"/>
      <c r="R36" s="164"/>
      <c r="S36" s="164"/>
    </row>
    <row r="37" spans="1:19" s="190" customFormat="1" ht="16.5" customHeight="1">
      <c r="A37" s="192" t="s">
        <v>303</v>
      </c>
      <c r="B37" s="178">
        <v>64.9</v>
      </c>
      <c r="C37" s="178">
        <v>67.6</v>
      </c>
      <c r="D37" s="178">
        <v>70.3</v>
      </c>
      <c r="E37" s="178">
        <v>72.7</v>
      </c>
      <c r="F37" s="178">
        <v>74.9</v>
      </c>
      <c r="G37" s="178">
        <v>77.6</v>
      </c>
      <c r="H37" s="178">
        <v>81.3</v>
      </c>
      <c r="I37" s="178">
        <v>85</v>
      </c>
      <c r="J37" s="178">
        <v>88.1</v>
      </c>
      <c r="K37" s="191">
        <v>64.5</v>
      </c>
      <c r="L37" s="191">
        <v>67.3</v>
      </c>
      <c r="M37" s="191">
        <v>70</v>
      </c>
      <c r="N37" s="191">
        <v>72.7</v>
      </c>
      <c r="O37" s="191">
        <v>75.9</v>
      </c>
      <c r="P37" s="191">
        <v>79.2</v>
      </c>
      <c r="Q37" s="164">
        <v>82.1</v>
      </c>
      <c r="R37" s="164">
        <v>83.8</v>
      </c>
      <c r="S37" s="164">
        <v>84.8</v>
      </c>
    </row>
    <row r="38" spans="1:19" s="190" customFormat="1" ht="16.5" customHeight="1">
      <c r="A38" s="192" t="s">
        <v>305</v>
      </c>
      <c r="B38" s="178">
        <v>65.2</v>
      </c>
      <c r="C38" s="178">
        <v>68.1</v>
      </c>
      <c r="D38" s="178">
        <v>70.8</v>
      </c>
      <c r="E38" s="178">
        <v>73</v>
      </c>
      <c r="F38" s="178">
        <v>75.9</v>
      </c>
      <c r="G38" s="178">
        <v>78.6</v>
      </c>
      <c r="H38" s="178">
        <v>81.9</v>
      </c>
      <c r="I38" s="178">
        <v>85.7</v>
      </c>
      <c r="J38" s="178">
        <v>88.2</v>
      </c>
      <c r="K38" s="191">
        <v>64.7</v>
      </c>
      <c r="L38" s="191">
        <v>67.4</v>
      </c>
      <c r="M38" s="191">
        <v>70.2</v>
      </c>
      <c r="N38" s="191">
        <v>72.9</v>
      </c>
      <c r="O38" s="191">
        <v>76.5</v>
      </c>
      <c r="P38" s="191">
        <v>79.7</v>
      </c>
      <c r="Q38" s="164">
        <v>82.6</v>
      </c>
      <c r="R38" s="164">
        <v>84</v>
      </c>
      <c r="S38" s="164">
        <v>85.1</v>
      </c>
    </row>
    <row r="39" spans="1:19" ht="4.5" customHeight="1">
      <c r="A39" s="109"/>
      <c r="B39" s="195"/>
      <c r="C39" s="195"/>
      <c r="D39" s="195"/>
      <c r="E39" s="195"/>
      <c r="F39" s="195"/>
      <c r="G39" s="195"/>
      <c r="H39" s="195"/>
      <c r="I39" s="195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1:10" ht="13.5">
      <c r="A40" s="43" t="s">
        <v>309</v>
      </c>
      <c r="B40" s="44"/>
      <c r="C40" s="44"/>
      <c r="D40" s="44"/>
      <c r="E40" s="44"/>
      <c r="F40" s="44"/>
      <c r="G40" s="44"/>
      <c r="H40" s="44"/>
      <c r="I40" s="44"/>
      <c r="J40" s="30"/>
    </row>
  </sheetData>
  <sheetProtection/>
  <mergeCells count="7">
    <mergeCell ref="A6:A8"/>
    <mergeCell ref="B6:J6"/>
    <mergeCell ref="K6:S6"/>
    <mergeCell ref="B7:G7"/>
    <mergeCell ref="H7:J7"/>
    <mergeCell ref="K7:P7"/>
    <mergeCell ref="Q7:S7"/>
  </mergeCells>
  <hyperlinks>
    <hyperlink ref="A1" location="15目次!a4" display="目次に戻る"/>
  </hyperlink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&amp;C平成23年版山形市統計書</oddHeader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163" customWidth="1"/>
    <col min="2" max="2" width="6.28125" style="163" customWidth="1"/>
    <col min="3" max="3" width="10.421875" style="163" customWidth="1"/>
    <col min="4" max="4" width="8.140625" style="163" customWidth="1"/>
    <col min="5" max="9" width="7.00390625" style="163" customWidth="1"/>
    <col min="10" max="10" width="7.421875" style="163" customWidth="1"/>
    <col min="11" max="11" width="9.7109375" style="163" customWidth="1"/>
    <col min="12" max="16384" width="9.00390625" style="163" customWidth="1"/>
  </cols>
  <sheetData>
    <row r="1" ht="13.5">
      <c r="A1" s="245" t="s">
        <v>454</v>
      </c>
    </row>
    <row r="2" spans="1:11" ht="17.25">
      <c r="A2" s="29" t="s">
        <v>311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3.5" customHeight="1">
      <c r="A3" s="32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168" customFormat="1" ht="15" customHeight="1">
      <c r="A4" s="258" t="s">
        <v>312</v>
      </c>
      <c r="B4" s="263" t="s">
        <v>313</v>
      </c>
      <c r="C4" s="263" t="s">
        <v>314</v>
      </c>
      <c r="D4" s="265" t="s">
        <v>315</v>
      </c>
      <c r="E4" s="309"/>
      <c r="F4" s="309"/>
      <c r="G4" s="309"/>
      <c r="H4" s="309"/>
      <c r="I4" s="309"/>
      <c r="J4" s="258"/>
      <c r="K4" s="265" t="s">
        <v>316</v>
      </c>
    </row>
    <row r="5" spans="1:11" s="168" customFormat="1" ht="15" customHeight="1">
      <c r="A5" s="259"/>
      <c r="B5" s="264"/>
      <c r="C5" s="264"/>
      <c r="D5" s="37" t="s">
        <v>317</v>
      </c>
      <c r="E5" s="37" t="s">
        <v>318</v>
      </c>
      <c r="F5" s="37" t="s">
        <v>319</v>
      </c>
      <c r="G5" s="37" t="s">
        <v>320</v>
      </c>
      <c r="H5" s="37" t="s">
        <v>321</v>
      </c>
      <c r="I5" s="37" t="s">
        <v>322</v>
      </c>
      <c r="J5" s="37" t="s">
        <v>323</v>
      </c>
      <c r="K5" s="266"/>
    </row>
    <row r="6" spans="1:11" ht="10.5" customHeight="1">
      <c r="A6" s="39"/>
      <c r="B6" s="196"/>
      <c r="C6" s="39"/>
      <c r="D6" s="39"/>
      <c r="E6" s="39"/>
      <c r="F6" s="39"/>
      <c r="G6" s="39"/>
      <c r="H6" s="39"/>
      <c r="I6" s="39"/>
      <c r="J6" s="39"/>
      <c r="K6" s="39"/>
    </row>
    <row r="7" spans="1:11" s="43" customFormat="1" ht="16.5" customHeight="1">
      <c r="A7" s="39" t="s">
        <v>151</v>
      </c>
      <c r="B7" s="42">
        <v>28</v>
      </c>
      <c r="C7" s="43">
        <f>D7+K7</f>
        <v>936169</v>
      </c>
      <c r="D7" s="43">
        <f>SUM(E7:J7)</f>
        <v>109215</v>
      </c>
      <c r="E7" s="43">
        <v>4794</v>
      </c>
      <c r="F7" s="43">
        <v>152</v>
      </c>
      <c r="G7" s="43">
        <v>11575</v>
      </c>
      <c r="H7" s="43">
        <v>1363</v>
      </c>
      <c r="I7" s="43">
        <v>4317</v>
      </c>
      <c r="J7" s="43">
        <f>81083+5931</f>
        <v>87014</v>
      </c>
      <c r="K7" s="43">
        <v>826954</v>
      </c>
    </row>
    <row r="8" spans="1:11" s="43" customFormat="1" ht="16.5" customHeight="1">
      <c r="A8" s="39">
        <v>19</v>
      </c>
      <c r="B8" s="42">
        <v>28</v>
      </c>
      <c r="C8" s="43">
        <v>984137</v>
      </c>
      <c r="D8" s="43">
        <v>109225</v>
      </c>
      <c r="E8" s="43">
        <v>5357</v>
      </c>
      <c r="F8" s="43">
        <v>392</v>
      </c>
      <c r="G8" s="43">
        <v>11093</v>
      </c>
      <c r="H8" s="43">
        <v>857</v>
      </c>
      <c r="I8" s="43">
        <v>3923</v>
      </c>
      <c r="J8" s="43">
        <v>87603</v>
      </c>
      <c r="K8" s="43">
        <v>874912</v>
      </c>
    </row>
    <row r="9" spans="1:11" s="43" customFormat="1" ht="16.5" customHeight="1">
      <c r="A9" s="39">
        <v>20</v>
      </c>
      <c r="B9" s="64">
        <v>28</v>
      </c>
      <c r="C9" s="65">
        <v>933537</v>
      </c>
      <c r="D9" s="65">
        <v>106984</v>
      </c>
      <c r="E9" s="65">
        <v>4396</v>
      </c>
      <c r="F9" s="65">
        <v>506</v>
      </c>
      <c r="G9" s="65">
        <v>17706</v>
      </c>
      <c r="H9" s="65">
        <v>589</v>
      </c>
      <c r="I9" s="65">
        <v>3363</v>
      </c>
      <c r="J9" s="65">
        <v>80424</v>
      </c>
      <c r="K9" s="65">
        <v>826553</v>
      </c>
    </row>
    <row r="10" spans="1:11" s="43" customFormat="1" ht="16.5" customHeight="1">
      <c r="A10" s="38">
        <v>21</v>
      </c>
      <c r="B10" s="65">
        <v>28</v>
      </c>
      <c r="C10" s="65">
        <v>980059</v>
      </c>
      <c r="D10" s="65">
        <v>118873</v>
      </c>
      <c r="E10" s="65">
        <v>2294</v>
      </c>
      <c r="F10" s="65">
        <v>307</v>
      </c>
      <c r="G10" s="65">
        <v>10166</v>
      </c>
      <c r="H10" s="65">
        <v>1161</v>
      </c>
      <c r="I10" s="65">
        <v>3375</v>
      </c>
      <c r="J10" s="65">
        <v>101570</v>
      </c>
      <c r="K10" s="65">
        <v>861186</v>
      </c>
    </row>
    <row r="11" spans="1:11" s="43" customFormat="1" ht="16.5" customHeight="1">
      <c r="A11" s="60">
        <v>22</v>
      </c>
      <c r="B11" s="65">
        <v>28</v>
      </c>
      <c r="C11" s="65">
        <v>892016</v>
      </c>
      <c r="D11" s="65">
        <v>127385</v>
      </c>
      <c r="E11" s="65">
        <v>2736</v>
      </c>
      <c r="F11" s="65">
        <v>268</v>
      </c>
      <c r="G11" s="65">
        <v>8494</v>
      </c>
      <c r="H11" s="65">
        <v>961</v>
      </c>
      <c r="I11" s="65">
        <v>3389</v>
      </c>
      <c r="J11" s="65">
        <v>111537</v>
      </c>
      <c r="K11" s="65">
        <v>764631</v>
      </c>
    </row>
    <row r="12" spans="1:11" ht="10.5" customHeight="1">
      <c r="A12" s="197"/>
      <c r="B12" s="198"/>
      <c r="C12" s="198"/>
      <c r="D12" s="198"/>
      <c r="E12" s="198"/>
      <c r="F12" s="198"/>
      <c r="G12" s="198"/>
      <c r="H12" s="198"/>
      <c r="I12" s="198"/>
      <c r="J12" s="198"/>
      <c r="K12" s="198"/>
    </row>
    <row r="13" spans="1:11" ht="13.5">
      <c r="A13" s="43" t="s">
        <v>324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5" ht="13.5">
      <c r="D15" s="92"/>
    </row>
  </sheetData>
  <sheetProtection/>
  <mergeCells count="5">
    <mergeCell ref="A4:A5"/>
    <mergeCell ref="B4:B5"/>
    <mergeCell ref="C4:C5"/>
    <mergeCell ref="D4:J4"/>
    <mergeCell ref="K4:K5"/>
  </mergeCells>
  <hyperlinks>
    <hyperlink ref="A1" location="15目次!a4" display="目次に戻る"/>
  </hyperlinks>
  <printOptions/>
  <pageMargins left="0.787" right="0.58" top="0.984" bottom="0.984" header="0.512" footer="0.512"/>
  <pageSetup horizontalDpi="600" verticalDpi="600" orientation="portrait" paperSize="9" r:id="rId1"/>
  <headerFooter alignWithMargins="0">
    <oddHeader>&amp;C平成23年版山形市統計書</oddHeader>
    <oddFooter>&amp;C&amp;P/&amp;N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57421875" style="163" customWidth="1"/>
    <col min="2" max="9" width="10.7109375" style="163" customWidth="1"/>
    <col min="10" max="16384" width="9.00390625" style="163" customWidth="1"/>
  </cols>
  <sheetData>
    <row r="1" ht="13.5">
      <c r="A1" s="245" t="s">
        <v>454</v>
      </c>
    </row>
    <row r="2" spans="1:9" ht="17.25">
      <c r="A2" s="29" t="s">
        <v>326</v>
      </c>
      <c r="B2" s="30"/>
      <c r="C2" s="30"/>
      <c r="D2" s="30"/>
      <c r="E2" s="30"/>
      <c r="F2" s="30"/>
      <c r="G2" s="30"/>
      <c r="H2" s="30"/>
      <c r="I2" s="30"/>
    </row>
    <row r="3" spans="1:9" ht="13.5">
      <c r="A3" s="32"/>
      <c r="B3" s="30"/>
      <c r="C3" s="30"/>
      <c r="D3" s="30"/>
      <c r="E3" s="30"/>
      <c r="F3" s="30"/>
      <c r="G3" s="30"/>
      <c r="H3" s="30"/>
      <c r="I3" s="30"/>
    </row>
    <row r="4" spans="1:9" s="168" customFormat="1" ht="15" customHeight="1">
      <c r="A4" s="258" t="s">
        <v>53</v>
      </c>
      <c r="B4" s="260" t="s">
        <v>57</v>
      </c>
      <c r="C4" s="262"/>
      <c r="D4" s="260" t="s">
        <v>327</v>
      </c>
      <c r="E4" s="262"/>
      <c r="F4" s="260" t="s">
        <v>328</v>
      </c>
      <c r="G4" s="262"/>
      <c r="H4" s="199" t="s">
        <v>329</v>
      </c>
      <c r="I4" s="199"/>
    </row>
    <row r="5" spans="1:9" s="168" customFormat="1" ht="15" customHeight="1">
      <c r="A5" s="259"/>
      <c r="B5" s="37" t="s">
        <v>330</v>
      </c>
      <c r="C5" s="37" t="s">
        <v>331</v>
      </c>
      <c r="D5" s="37" t="s">
        <v>330</v>
      </c>
      <c r="E5" s="37" t="s">
        <v>331</v>
      </c>
      <c r="F5" s="37" t="s">
        <v>330</v>
      </c>
      <c r="G5" s="37" t="s">
        <v>331</v>
      </c>
      <c r="H5" s="35" t="s">
        <v>330</v>
      </c>
      <c r="I5" s="34" t="s">
        <v>331</v>
      </c>
    </row>
    <row r="6" spans="1:9" ht="10.5" customHeight="1">
      <c r="A6" s="38"/>
      <c r="B6" s="39"/>
      <c r="C6" s="39"/>
      <c r="D6" s="39"/>
      <c r="E6" s="39"/>
      <c r="F6" s="39"/>
      <c r="G6" s="39"/>
      <c r="H6" s="39"/>
      <c r="I6" s="39"/>
    </row>
    <row r="7" spans="1:9" s="44" customFormat="1" ht="16.5" customHeight="1">
      <c r="A7" s="38" t="s">
        <v>151</v>
      </c>
      <c r="B7" s="42">
        <f>SUM(D7,F7,H7)</f>
        <v>48499</v>
      </c>
      <c r="C7" s="43">
        <f>SUM(E7,G7,I7)</f>
        <v>64493</v>
      </c>
      <c r="D7" s="43">
        <v>25971</v>
      </c>
      <c r="E7" s="43">
        <v>37760</v>
      </c>
      <c r="F7" s="43">
        <v>2498</v>
      </c>
      <c r="G7" s="43">
        <v>4875</v>
      </c>
      <c r="H7" s="43">
        <v>20030</v>
      </c>
      <c r="I7" s="43">
        <v>21858</v>
      </c>
    </row>
    <row r="8" spans="1:9" s="44" customFormat="1" ht="16.5" customHeight="1">
      <c r="A8" s="39">
        <v>19</v>
      </c>
      <c r="B8" s="42">
        <f>SUM(D8,F8,H8)</f>
        <v>49072</v>
      </c>
      <c r="C8" s="43">
        <f>SUM(E8,G8,I8)</f>
        <v>64334</v>
      </c>
      <c r="D8" s="43">
        <v>23586</v>
      </c>
      <c r="E8" s="43">
        <v>35241</v>
      </c>
      <c r="F8" s="43">
        <v>2390</v>
      </c>
      <c r="G8" s="43">
        <v>3969</v>
      </c>
      <c r="H8" s="43">
        <v>23096</v>
      </c>
      <c r="I8" s="43">
        <v>25124</v>
      </c>
    </row>
    <row r="9" spans="1:9" s="43" customFormat="1" ht="16.5" customHeight="1">
      <c r="A9" s="39">
        <v>20</v>
      </c>
      <c r="B9" s="42">
        <v>48675</v>
      </c>
      <c r="C9" s="43">
        <v>64741</v>
      </c>
      <c r="D9" s="43">
        <v>25638</v>
      </c>
      <c r="E9" s="43">
        <v>38862</v>
      </c>
      <c r="F9" s="43">
        <v>2241</v>
      </c>
      <c r="G9" s="43">
        <v>3511</v>
      </c>
      <c r="H9" s="43">
        <v>20796</v>
      </c>
      <c r="I9" s="43">
        <v>22368</v>
      </c>
    </row>
    <row r="10" spans="1:9" s="43" customFormat="1" ht="16.5" customHeight="1">
      <c r="A10" s="60">
        <v>21</v>
      </c>
      <c r="B10" s="42">
        <v>47777</v>
      </c>
      <c r="C10" s="43">
        <v>63401</v>
      </c>
      <c r="D10" s="43">
        <v>23488</v>
      </c>
      <c r="E10" s="43">
        <v>35925</v>
      </c>
      <c r="F10" s="43">
        <v>2122</v>
      </c>
      <c r="G10" s="43">
        <v>3596</v>
      </c>
      <c r="H10" s="43">
        <v>22167</v>
      </c>
      <c r="I10" s="43">
        <v>23880</v>
      </c>
    </row>
    <row r="11" spans="1:9" s="65" customFormat="1" ht="16.5" customHeight="1">
      <c r="A11" s="60">
        <v>22</v>
      </c>
      <c r="B11" s="65">
        <v>46521</v>
      </c>
      <c r="C11" s="65">
        <v>61519</v>
      </c>
      <c r="D11" s="65">
        <v>24015</v>
      </c>
      <c r="E11" s="65">
        <v>35742</v>
      </c>
      <c r="F11" s="65">
        <v>2113</v>
      </c>
      <c r="G11" s="65">
        <v>3569</v>
      </c>
      <c r="H11" s="65">
        <v>20393</v>
      </c>
      <c r="I11" s="65">
        <v>22208</v>
      </c>
    </row>
    <row r="12" spans="1:9" ht="10.5" customHeight="1">
      <c r="A12" s="47"/>
      <c r="B12" s="48"/>
      <c r="C12" s="47"/>
      <c r="D12" s="47"/>
      <c r="E12" s="47"/>
      <c r="F12" s="47"/>
      <c r="G12" s="47"/>
      <c r="H12" s="47"/>
      <c r="I12" s="47"/>
    </row>
    <row r="13" spans="1:9" ht="15" customHeight="1">
      <c r="A13" s="43" t="s">
        <v>332</v>
      </c>
      <c r="B13" s="44"/>
      <c r="C13" s="44"/>
      <c r="D13" s="44"/>
      <c r="E13" s="44"/>
      <c r="F13" s="44"/>
      <c r="G13" s="44"/>
      <c r="H13" s="44"/>
      <c r="I13" s="44"/>
    </row>
  </sheetData>
  <sheetProtection/>
  <mergeCells count="4">
    <mergeCell ref="A4:A5"/>
    <mergeCell ref="B4:C4"/>
    <mergeCell ref="D4:E4"/>
    <mergeCell ref="F4:G4"/>
  </mergeCells>
  <hyperlinks>
    <hyperlink ref="A1" location="15目次!a4" display="目次に戻る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&amp;C平成23年版山形市統計書</oddHeader>
    <oddFooter>&amp;C&amp;P/&amp;N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7109375" style="163" customWidth="1"/>
    <col min="2" max="9" width="8.421875" style="163" customWidth="1"/>
    <col min="10" max="10" width="8.421875" style="30" customWidth="1"/>
    <col min="11" max="16384" width="9.00390625" style="163" customWidth="1"/>
  </cols>
  <sheetData>
    <row r="1" ht="13.5">
      <c r="A1" s="245" t="s">
        <v>454</v>
      </c>
    </row>
    <row r="2" spans="1:9" ht="17.25">
      <c r="A2" s="29" t="s">
        <v>334</v>
      </c>
      <c r="B2" s="30"/>
      <c r="C2" s="30"/>
      <c r="D2" s="30"/>
      <c r="E2" s="30"/>
      <c r="F2" s="30"/>
      <c r="G2" s="30"/>
      <c r="H2" s="30"/>
      <c r="I2" s="30"/>
    </row>
    <row r="3" spans="1:9" ht="13.5">
      <c r="A3" s="200"/>
      <c r="B3" s="30"/>
      <c r="C3" s="30"/>
      <c r="D3" s="30"/>
      <c r="E3" s="30"/>
      <c r="F3" s="30"/>
      <c r="G3" s="30"/>
      <c r="H3" s="30"/>
      <c r="I3" s="30"/>
    </row>
    <row r="4" spans="1:10" s="168" customFormat="1" ht="14.25" customHeight="1">
      <c r="A4" s="258" t="s">
        <v>53</v>
      </c>
      <c r="B4" s="260" t="s">
        <v>335</v>
      </c>
      <c r="C4" s="261"/>
      <c r="D4" s="261"/>
      <c r="E4" s="261"/>
      <c r="F4" s="261"/>
      <c r="G4" s="261"/>
      <c r="H4" s="262"/>
      <c r="I4" s="265" t="s">
        <v>336</v>
      </c>
      <c r="J4" s="309"/>
    </row>
    <row r="5" spans="1:10" s="168" customFormat="1" ht="14.25" customHeight="1">
      <c r="A5" s="317"/>
      <c r="B5" s="201" t="s">
        <v>337</v>
      </c>
      <c r="C5" s="260" t="s">
        <v>338</v>
      </c>
      <c r="D5" s="262"/>
      <c r="E5" s="260" t="s">
        <v>339</v>
      </c>
      <c r="F5" s="261"/>
      <c r="G5" s="262"/>
      <c r="H5" s="170" t="s">
        <v>340</v>
      </c>
      <c r="I5" s="266"/>
      <c r="J5" s="310"/>
    </row>
    <row r="6" spans="1:10" s="168" customFormat="1" ht="14.25" customHeight="1">
      <c r="A6" s="317"/>
      <c r="B6" s="324" t="s">
        <v>341</v>
      </c>
      <c r="C6" s="324" t="s">
        <v>342</v>
      </c>
      <c r="D6" s="324" t="s">
        <v>343</v>
      </c>
      <c r="E6" s="330" t="s">
        <v>344</v>
      </c>
      <c r="F6" s="324" t="s">
        <v>345</v>
      </c>
      <c r="G6" s="324" t="s">
        <v>346</v>
      </c>
      <c r="H6" s="324" t="s">
        <v>347</v>
      </c>
      <c r="I6" s="330" t="s">
        <v>348</v>
      </c>
      <c r="J6" s="327" t="s">
        <v>349</v>
      </c>
    </row>
    <row r="7" spans="1:10" s="168" customFormat="1" ht="14.25" customHeight="1">
      <c r="A7" s="259"/>
      <c r="B7" s="326"/>
      <c r="C7" s="326"/>
      <c r="D7" s="326"/>
      <c r="E7" s="332"/>
      <c r="F7" s="326"/>
      <c r="G7" s="326"/>
      <c r="H7" s="326"/>
      <c r="I7" s="332"/>
      <c r="J7" s="329"/>
    </row>
    <row r="8" spans="1:10" ht="6" customHeight="1">
      <c r="A8" s="38"/>
      <c r="B8" s="202"/>
      <c r="C8" s="202"/>
      <c r="D8" s="203"/>
      <c r="E8" s="202"/>
      <c r="F8" s="202"/>
      <c r="G8" s="202"/>
      <c r="H8" s="202"/>
      <c r="I8" s="39"/>
      <c r="J8" s="39"/>
    </row>
    <row r="9" spans="1:10" s="44" customFormat="1" ht="16.5" customHeight="1">
      <c r="A9" s="38" t="s">
        <v>151</v>
      </c>
      <c r="B9" s="42">
        <v>2736</v>
      </c>
      <c r="C9" s="43">
        <v>23879</v>
      </c>
      <c r="D9" s="43">
        <v>4403</v>
      </c>
      <c r="E9" s="43">
        <v>11939</v>
      </c>
      <c r="F9" s="43">
        <v>40216</v>
      </c>
      <c r="G9" s="43">
        <v>15539</v>
      </c>
      <c r="H9" s="43">
        <v>142483</v>
      </c>
      <c r="I9" s="43">
        <v>23122</v>
      </c>
      <c r="J9" s="43">
        <v>11325</v>
      </c>
    </row>
    <row r="10" spans="1:10" s="44" customFormat="1" ht="16.5" customHeight="1">
      <c r="A10" s="38">
        <v>19</v>
      </c>
      <c r="B10" s="42">
        <v>3221</v>
      </c>
      <c r="C10" s="43">
        <v>25947</v>
      </c>
      <c r="D10" s="43">
        <v>4107</v>
      </c>
      <c r="E10" s="43">
        <v>11995</v>
      </c>
      <c r="F10" s="43">
        <v>35264</v>
      </c>
      <c r="G10" s="43">
        <v>14069</v>
      </c>
      <c r="H10" s="43">
        <v>113383</v>
      </c>
      <c r="I10" s="43">
        <v>23678</v>
      </c>
      <c r="J10" s="43">
        <v>9368</v>
      </c>
    </row>
    <row r="11" spans="1:10" s="43" customFormat="1" ht="16.5" customHeight="1">
      <c r="A11" s="39">
        <v>20</v>
      </c>
      <c r="B11" s="42">
        <v>4220</v>
      </c>
      <c r="C11" s="43">
        <v>26722</v>
      </c>
      <c r="D11" s="43">
        <v>3722</v>
      </c>
      <c r="E11" s="43">
        <v>11060</v>
      </c>
      <c r="F11" s="65">
        <v>32486</v>
      </c>
      <c r="G11" s="65">
        <v>19598</v>
      </c>
      <c r="H11" s="65">
        <v>93361</v>
      </c>
      <c r="I11" s="65">
        <v>24206</v>
      </c>
      <c r="J11" s="65">
        <v>12500</v>
      </c>
    </row>
    <row r="12" spans="1:10" s="43" customFormat="1" ht="16.5" customHeight="1">
      <c r="A12" s="60">
        <v>21</v>
      </c>
      <c r="B12" s="65">
        <v>4493</v>
      </c>
      <c r="C12" s="65">
        <v>27833</v>
      </c>
      <c r="D12" s="65">
        <v>3663</v>
      </c>
      <c r="E12" s="65">
        <v>23389</v>
      </c>
      <c r="F12" s="65">
        <v>28020</v>
      </c>
      <c r="G12" s="65">
        <v>52684</v>
      </c>
      <c r="H12" s="65">
        <v>114489</v>
      </c>
      <c r="I12" s="65">
        <v>22093</v>
      </c>
      <c r="J12" s="65">
        <v>14604</v>
      </c>
    </row>
    <row r="13" spans="1:10" s="43" customFormat="1" ht="16.5" customHeight="1">
      <c r="A13" s="38">
        <v>22</v>
      </c>
      <c r="B13" s="65">
        <v>3619</v>
      </c>
      <c r="C13" s="65">
        <v>28834</v>
      </c>
      <c r="D13" s="65">
        <v>2794</v>
      </c>
      <c r="E13" s="70">
        <v>26269</v>
      </c>
      <c r="F13" s="65">
        <v>24747</v>
      </c>
      <c r="G13" s="65">
        <v>24296</v>
      </c>
      <c r="H13" s="65">
        <v>102045</v>
      </c>
      <c r="I13" s="65">
        <v>20958</v>
      </c>
      <c r="J13" s="65">
        <v>5754</v>
      </c>
    </row>
    <row r="14" spans="1:10" ht="6" customHeight="1">
      <c r="A14" s="47"/>
      <c r="B14" s="48"/>
      <c r="C14" s="47"/>
      <c r="D14" s="47"/>
      <c r="E14" s="47"/>
      <c r="F14" s="47"/>
      <c r="G14" s="47"/>
      <c r="H14" s="47"/>
      <c r="I14" s="47"/>
      <c r="J14" s="47"/>
    </row>
    <row r="15" spans="1:10" ht="15" customHeight="1">
      <c r="A15" s="43" t="s">
        <v>350</v>
      </c>
      <c r="B15" s="44"/>
      <c r="C15" s="44"/>
      <c r="D15" s="44"/>
      <c r="E15" s="44"/>
      <c r="F15" s="44"/>
      <c r="G15" s="44"/>
      <c r="H15" s="44"/>
      <c r="I15" s="44"/>
      <c r="J15" s="44"/>
    </row>
  </sheetData>
  <sheetProtection/>
  <mergeCells count="14">
    <mergeCell ref="E6:E7"/>
    <mergeCell ref="F6:F7"/>
    <mergeCell ref="G6:G7"/>
    <mergeCell ref="H6:H7"/>
    <mergeCell ref="I6:I7"/>
    <mergeCell ref="J6:J7"/>
    <mergeCell ref="A4:A7"/>
    <mergeCell ref="B4:H4"/>
    <mergeCell ref="I4:J5"/>
    <mergeCell ref="C5:D5"/>
    <mergeCell ref="E5:G5"/>
    <mergeCell ref="B6:B7"/>
    <mergeCell ref="C6:C7"/>
    <mergeCell ref="D6:D7"/>
  </mergeCells>
  <hyperlinks>
    <hyperlink ref="A1" location="15目次!a4" display="目次に戻る"/>
  </hyperlink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&amp;C平成23年版山形市統計書</oddHeader>
    <oddFooter>&amp;C&amp;P/&amp;N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8"/>
  <sheetViews>
    <sheetView showZeros="0" zoomScalePageLayoutView="0" workbookViewId="0" topLeftCell="A1">
      <selection activeCell="A1" sqref="A1"/>
    </sheetView>
  </sheetViews>
  <sheetFormatPr defaultColWidth="8.8515625" defaultRowHeight="15"/>
  <cols>
    <col min="1" max="1" width="22.8515625" style="30" customWidth="1"/>
    <col min="2" max="5" width="11.57421875" style="30" customWidth="1"/>
    <col min="6" max="16384" width="8.8515625" style="30" customWidth="1"/>
  </cols>
  <sheetData>
    <row r="1" ht="13.5">
      <c r="A1" s="246" t="s">
        <v>454</v>
      </c>
    </row>
    <row r="2" ht="17.25">
      <c r="A2" s="29" t="s">
        <v>352</v>
      </c>
    </row>
    <row r="3" ht="9" customHeight="1">
      <c r="A3" s="29"/>
    </row>
    <row r="4" ht="13.5">
      <c r="A4" s="32" t="s">
        <v>353</v>
      </c>
    </row>
    <row r="5" ht="6" customHeight="1">
      <c r="A5" s="32"/>
    </row>
    <row r="6" spans="1:5" s="182" customFormat="1" ht="15" customHeight="1">
      <c r="A6" s="34" t="s">
        <v>53</v>
      </c>
      <c r="B6" s="37" t="s">
        <v>314</v>
      </c>
      <c r="C6" s="35" t="s">
        <v>354</v>
      </c>
      <c r="D6" s="37" t="s">
        <v>355</v>
      </c>
      <c r="E6" s="34" t="s">
        <v>356</v>
      </c>
    </row>
    <row r="7" spans="1:5" s="184" customFormat="1" ht="10.5" customHeight="1">
      <c r="A7" s="39"/>
      <c r="B7" s="204"/>
      <c r="C7" s="205"/>
      <c r="D7" s="205"/>
      <c r="E7" s="205"/>
    </row>
    <row r="8" spans="1:5" ht="16.5" customHeight="1">
      <c r="A8" s="38" t="s">
        <v>151</v>
      </c>
      <c r="B8" s="43">
        <f>C8+D8+E8</f>
        <v>170</v>
      </c>
      <c r="C8" s="43">
        <v>69</v>
      </c>
      <c r="D8" s="43">
        <v>76</v>
      </c>
      <c r="E8" s="43">
        <v>25</v>
      </c>
    </row>
    <row r="9" spans="1:5" ht="16.5" customHeight="1">
      <c r="A9" s="38">
        <v>19</v>
      </c>
      <c r="B9" s="43">
        <f>SUM(C9+D9+E9)</f>
        <v>176</v>
      </c>
      <c r="C9" s="43">
        <v>74</v>
      </c>
      <c r="D9" s="43">
        <v>77</v>
      </c>
      <c r="E9" s="43">
        <v>25</v>
      </c>
    </row>
    <row r="10" spans="1:5" ht="16.5" customHeight="1">
      <c r="A10" s="38">
        <v>20</v>
      </c>
      <c r="B10" s="65">
        <v>185</v>
      </c>
      <c r="C10" s="65">
        <v>82</v>
      </c>
      <c r="D10" s="65">
        <v>78</v>
      </c>
      <c r="E10" s="65">
        <v>25</v>
      </c>
    </row>
    <row r="11" spans="1:5" ht="16.5" customHeight="1">
      <c r="A11" s="60">
        <v>21</v>
      </c>
      <c r="B11" s="65">
        <v>188</v>
      </c>
      <c r="C11" s="65">
        <v>85</v>
      </c>
      <c r="D11" s="65">
        <v>79</v>
      </c>
      <c r="E11" s="65">
        <v>24</v>
      </c>
    </row>
    <row r="12" spans="1:5" ht="16.5" customHeight="1">
      <c r="A12" s="60">
        <v>22</v>
      </c>
      <c r="B12" s="65">
        <v>189</v>
      </c>
      <c r="C12" s="65">
        <v>85</v>
      </c>
      <c r="D12" s="65">
        <v>80</v>
      </c>
      <c r="E12" s="65">
        <v>24</v>
      </c>
    </row>
    <row r="13" spans="1:5" s="206" customFormat="1" ht="10.5" customHeight="1">
      <c r="A13" s="60"/>
      <c r="B13" s="65"/>
      <c r="C13" s="65"/>
      <c r="D13" s="65"/>
      <c r="E13" s="65"/>
    </row>
    <row r="14" spans="1:5" s="206" customFormat="1" ht="16.5" customHeight="1">
      <c r="A14" s="207" t="s">
        <v>357</v>
      </c>
      <c r="B14" s="65">
        <v>21</v>
      </c>
      <c r="C14" s="65">
        <v>8</v>
      </c>
      <c r="D14" s="65">
        <v>5</v>
      </c>
      <c r="E14" s="65">
        <v>8</v>
      </c>
    </row>
    <row r="15" spans="1:5" s="206" customFormat="1" ht="16.5" customHeight="1">
      <c r="A15" s="207" t="s">
        <v>358</v>
      </c>
      <c r="B15" s="65">
        <v>42</v>
      </c>
      <c r="C15" s="65">
        <v>25</v>
      </c>
      <c r="D15" s="65">
        <v>13</v>
      </c>
      <c r="E15" s="65">
        <v>4</v>
      </c>
    </row>
    <row r="16" spans="1:5" s="206" customFormat="1" ht="16.5" customHeight="1">
      <c r="A16" s="207" t="s">
        <v>359</v>
      </c>
      <c r="B16" s="65">
        <v>31</v>
      </c>
      <c r="C16" s="65">
        <v>5</v>
      </c>
      <c r="D16" s="65">
        <v>24</v>
      </c>
      <c r="E16" s="65">
        <v>2</v>
      </c>
    </row>
    <row r="17" spans="1:5" s="206" customFormat="1" ht="16.5" customHeight="1">
      <c r="A17" s="207" t="s">
        <v>360</v>
      </c>
      <c r="B17" s="65">
        <v>18</v>
      </c>
      <c r="C17" s="65">
        <v>6</v>
      </c>
      <c r="D17" s="65">
        <v>11</v>
      </c>
      <c r="E17" s="65">
        <v>1</v>
      </c>
    </row>
    <row r="18" spans="1:5" s="206" customFormat="1" ht="16.5" customHeight="1">
      <c r="A18" s="207" t="s">
        <v>361</v>
      </c>
      <c r="B18" s="65">
        <v>16</v>
      </c>
      <c r="C18" s="65">
        <v>6</v>
      </c>
      <c r="D18" s="65">
        <v>7</v>
      </c>
      <c r="E18" s="65">
        <v>3</v>
      </c>
    </row>
    <row r="19" spans="1:5" s="206" customFormat="1" ht="16.5" customHeight="1">
      <c r="A19" s="207" t="s">
        <v>362</v>
      </c>
      <c r="B19" s="65">
        <v>17</v>
      </c>
      <c r="C19" s="65">
        <v>11</v>
      </c>
      <c r="D19" s="65">
        <v>4</v>
      </c>
      <c r="E19" s="65">
        <v>2</v>
      </c>
    </row>
    <row r="20" spans="1:7" s="206" customFormat="1" ht="16.5" customHeight="1">
      <c r="A20" s="207" t="s">
        <v>363</v>
      </c>
      <c r="B20" s="65">
        <v>4</v>
      </c>
      <c r="C20" s="208" t="s">
        <v>364</v>
      </c>
      <c r="D20" s="65">
        <v>4</v>
      </c>
      <c r="E20" s="208" t="s">
        <v>364</v>
      </c>
      <c r="G20" s="209"/>
    </row>
    <row r="21" spans="1:5" s="206" customFormat="1" ht="16.5" customHeight="1">
      <c r="A21" s="207" t="s">
        <v>365</v>
      </c>
      <c r="B21" s="65">
        <v>8</v>
      </c>
      <c r="C21" s="65">
        <v>2</v>
      </c>
      <c r="D21" s="65">
        <v>4</v>
      </c>
      <c r="E21" s="65">
        <v>2</v>
      </c>
    </row>
    <row r="22" spans="1:5" s="206" customFormat="1" ht="16.5" customHeight="1">
      <c r="A22" s="207" t="s">
        <v>366</v>
      </c>
      <c r="B22" s="65">
        <v>2</v>
      </c>
      <c r="C22" s="65">
        <v>1</v>
      </c>
      <c r="D22" s="208" t="s">
        <v>364</v>
      </c>
      <c r="E22" s="65">
        <v>1</v>
      </c>
    </row>
    <row r="23" spans="1:5" s="206" customFormat="1" ht="16.5" customHeight="1">
      <c r="A23" s="207" t="s">
        <v>367</v>
      </c>
      <c r="B23" s="65">
        <v>16</v>
      </c>
      <c r="C23" s="65">
        <v>11</v>
      </c>
      <c r="D23" s="65">
        <v>4</v>
      </c>
      <c r="E23" s="65">
        <v>1</v>
      </c>
    </row>
    <row r="24" spans="1:5" s="206" customFormat="1" ht="16.5" customHeight="1">
      <c r="A24" s="207" t="s">
        <v>368</v>
      </c>
      <c r="B24" s="65">
        <v>8</v>
      </c>
      <c r="C24" s="65">
        <v>6</v>
      </c>
      <c r="D24" s="65">
        <v>2</v>
      </c>
      <c r="E24" s="208" t="s">
        <v>364</v>
      </c>
    </row>
    <row r="25" spans="1:5" s="206" customFormat="1" ht="16.5" customHeight="1">
      <c r="A25" s="207" t="s">
        <v>369</v>
      </c>
      <c r="B25" s="65">
        <v>5</v>
      </c>
      <c r="C25" s="65">
        <v>4</v>
      </c>
      <c r="D25" s="65">
        <v>1</v>
      </c>
      <c r="E25" s="208" t="s">
        <v>364</v>
      </c>
    </row>
    <row r="26" spans="1:5" s="206" customFormat="1" ht="16.5" customHeight="1">
      <c r="A26" s="207" t="s">
        <v>370</v>
      </c>
      <c r="B26" s="65">
        <v>1</v>
      </c>
      <c r="C26" s="208" t="s">
        <v>364</v>
      </c>
      <c r="D26" s="210">
        <v>1</v>
      </c>
      <c r="E26" s="208" t="s">
        <v>364</v>
      </c>
    </row>
    <row r="27" spans="1:5" ht="10.5" customHeight="1">
      <c r="A27" s="47"/>
      <c r="B27" s="48"/>
      <c r="C27" s="47"/>
      <c r="D27" s="47"/>
      <c r="E27" s="47"/>
    </row>
    <row r="28" spans="1:5" ht="15" customHeight="1">
      <c r="A28" s="44" t="s">
        <v>371</v>
      </c>
      <c r="B28" s="44"/>
      <c r="C28" s="44"/>
      <c r="D28" s="44"/>
      <c r="E28" s="44"/>
    </row>
  </sheetData>
  <sheetProtection/>
  <hyperlinks>
    <hyperlink ref="A1" location="15目次!a4" display="目次に戻る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&amp;C平成23年版山形市統計書</oddHeader>
    <oddFooter>&amp;C&amp;P/&amp;N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A1" sqref="A1"/>
    </sheetView>
  </sheetViews>
  <sheetFormatPr defaultColWidth="10.57421875" defaultRowHeight="15"/>
  <cols>
    <col min="1" max="16384" width="10.57421875" style="30" customWidth="1"/>
  </cols>
  <sheetData>
    <row r="1" ht="13.5">
      <c r="A1" s="246" t="s">
        <v>454</v>
      </c>
    </row>
    <row r="2" ht="17.25">
      <c r="A2" s="29" t="s">
        <v>373</v>
      </c>
    </row>
    <row r="3" ht="13.5">
      <c r="A3" s="32"/>
    </row>
    <row r="4" spans="1:15" s="211" customFormat="1" ht="15" customHeight="1">
      <c r="A4" s="258" t="s">
        <v>53</v>
      </c>
      <c r="B4" s="260" t="s">
        <v>79</v>
      </c>
      <c r="C4" s="262"/>
      <c r="D4" s="260" t="s">
        <v>374</v>
      </c>
      <c r="E4" s="262"/>
      <c r="F4" s="260" t="s">
        <v>375</v>
      </c>
      <c r="G4" s="262"/>
      <c r="H4" s="260" t="s">
        <v>376</v>
      </c>
      <c r="I4" s="262"/>
      <c r="J4" s="260" t="s">
        <v>377</v>
      </c>
      <c r="K4" s="262"/>
      <c r="L4" s="260" t="s">
        <v>378</v>
      </c>
      <c r="M4" s="261"/>
      <c r="N4" s="260" t="s">
        <v>204</v>
      </c>
      <c r="O4" s="261"/>
    </row>
    <row r="5" spans="1:15" s="211" customFormat="1" ht="15" customHeight="1">
      <c r="A5" s="259"/>
      <c r="B5" s="212" t="s">
        <v>379</v>
      </c>
      <c r="C5" s="212" t="s">
        <v>380</v>
      </c>
      <c r="D5" s="212" t="s">
        <v>379</v>
      </c>
      <c r="E5" s="212" t="s">
        <v>380</v>
      </c>
      <c r="F5" s="212" t="s">
        <v>379</v>
      </c>
      <c r="G5" s="212" t="s">
        <v>380</v>
      </c>
      <c r="H5" s="212" t="s">
        <v>379</v>
      </c>
      <c r="I5" s="212" t="s">
        <v>380</v>
      </c>
      <c r="J5" s="212" t="s">
        <v>379</v>
      </c>
      <c r="K5" s="212" t="s">
        <v>380</v>
      </c>
      <c r="L5" s="212" t="s">
        <v>379</v>
      </c>
      <c r="M5" s="212" t="s">
        <v>380</v>
      </c>
      <c r="N5" s="212" t="s">
        <v>379</v>
      </c>
      <c r="O5" s="212" t="s">
        <v>380</v>
      </c>
    </row>
    <row r="6" spans="1:13" ht="10.5" customHeight="1">
      <c r="A6" s="38"/>
      <c r="B6" s="39"/>
      <c r="C6" s="205"/>
      <c r="D6" s="39"/>
      <c r="E6" s="205"/>
      <c r="F6" s="39"/>
      <c r="G6" s="205"/>
      <c r="H6" s="39"/>
      <c r="I6" s="205"/>
      <c r="J6" s="39"/>
      <c r="K6" s="205"/>
      <c r="L6" s="39"/>
      <c r="M6" s="205"/>
    </row>
    <row r="7" spans="1:15" s="44" customFormat="1" ht="16.5" customHeight="1">
      <c r="A7" s="38" t="s">
        <v>151</v>
      </c>
      <c r="B7" s="42">
        <v>355</v>
      </c>
      <c r="C7" s="43">
        <v>77688</v>
      </c>
      <c r="D7" s="43">
        <v>98</v>
      </c>
      <c r="E7" s="43">
        <v>65375</v>
      </c>
      <c r="F7" s="43">
        <v>67</v>
      </c>
      <c r="G7" s="43">
        <v>4157</v>
      </c>
      <c r="H7" s="43">
        <v>21</v>
      </c>
      <c r="I7" s="43">
        <v>1024</v>
      </c>
      <c r="J7" s="43">
        <v>135</v>
      </c>
      <c r="K7" s="43">
        <v>5427</v>
      </c>
      <c r="L7" s="43">
        <v>26</v>
      </c>
      <c r="M7" s="43">
        <v>1634</v>
      </c>
      <c r="N7" s="43">
        <v>8</v>
      </c>
      <c r="O7" s="43">
        <v>71</v>
      </c>
    </row>
    <row r="8" spans="1:15" s="44" customFormat="1" ht="16.5" customHeight="1">
      <c r="A8" s="39">
        <v>19</v>
      </c>
      <c r="B8" s="42">
        <v>847</v>
      </c>
      <c r="C8" s="43">
        <v>124055</v>
      </c>
      <c r="D8" s="43">
        <v>162</v>
      </c>
      <c r="E8" s="43">
        <v>97322</v>
      </c>
      <c r="F8" s="43">
        <v>116</v>
      </c>
      <c r="G8" s="43">
        <v>10897</v>
      </c>
      <c r="H8" s="43">
        <v>50</v>
      </c>
      <c r="I8" s="43">
        <v>1609</v>
      </c>
      <c r="J8" s="43">
        <v>428</v>
      </c>
      <c r="K8" s="43">
        <v>10651</v>
      </c>
      <c r="L8" s="43">
        <v>58</v>
      </c>
      <c r="M8" s="43">
        <v>3245</v>
      </c>
      <c r="N8" s="43">
        <v>33</v>
      </c>
      <c r="O8" s="43">
        <v>331</v>
      </c>
    </row>
    <row r="9" spans="1:15" s="43" customFormat="1" ht="16.5" customHeight="1">
      <c r="A9" s="39">
        <v>20</v>
      </c>
      <c r="B9" s="64">
        <v>801</v>
      </c>
      <c r="C9" s="65">
        <v>133224</v>
      </c>
      <c r="D9" s="65">
        <v>150</v>
      </c>
      <c r="E9" s="65">
        <v>103356</v>
      </c>
      <c r="F9" s="65">
        <v>135</v>
      </c>
      <c r="G9" s="65">
        <v>13428</v>
      </c>
      <c r="H9" s="65">
        <v>43</v>
      </c>
      <c r="I9" s="65">
        <v>1810</v>
      </c>
      <c r="J9" s="65">
        <v>385</v>
      </c>
      <c r="K9" s="65">
        <v>11273</v>
      </c>
      <c r="L9" s="65">
        <v>49</v>
      </c>
      <c r="M9" s="65">
        <v>3017</v>
      </c>
      <c r="N9" s="65">
        <v>39</v>
      </c>
      <c r="O9" s="65">
        <v>320</v>
      </c>
    </row>
    <row r="10" spans="1:15" s="43" customFormat="1" ht="16.5" customHeight="1">
      <c r="A10" s="61">
        <v>21</v>
      </c>
      <c r="B10" s="64">
        <v>633</v>
      </c>
      <c r="C10" s="65">
        <v>113027</v>
      </c>
      <c r="D10" s="65">
        <v>128</v>
      </c>
      <c r="E10" s="65">
        <v>86170</v>
      </c>
      <c r="F10" s="65">
        <v>113</v>
      </c>
      <c r="G10" s="65">
        <v>12231</v>
      </c>
      <c r="H10" s="65">
        <v>52</v>
      </c>
      <c r="I10" s="65">
        <v>2028</v>
      </c>
      <c r="J10" s="65">
        <v>283</v>
      </c>
      <c r="K10" s="65">
        <v>9555</v>
      </c>
      <c r="L10" s="65">
        <v>44</v>
      </c>
      <c r="M10" s="65">
        <v>2514</v>
      </c>
      <c r="N10" s="65">
        <v>43</v>
      </c>
      <c r="O10" s="65">
        <v>529</v>
      </c>
    </row>
    <row r="11" spans="1:15" s="43" customFormat="1" ht="16.5" customHeight="1">
      <c r="A11" s="60">
        <v>22</v>
      </c>
      <c r="B11" s="65">
        <v>1216</v>
      </c>
      <c r="C11" s="65">
        <v>114884</v>
      </c>
      <c r="D11" s="65">
        <v>177</v>
      </c>
      <c r="E11" s="65">
        <v>91034</v>
      </c>
      <c r="F11" s="65">
        <v>152</v>
      </c>
      <c r="G11" s="65">
        <v>12442</v>
      </c>
      <c r="H11" s="65">
        <v>173</v>
      </c>
      <c r="I11" s="65">
        <v>1229</v>
      </c>
      <c r="J11" s="65">
        <v>580</v>
      </c>
      <c r="K11" s="65">
        <v>7951</v>
      </c>
      <c r="L11" s="65">
        <v>92</v>
      </c>
      <c r="M11" s="65">
        <v>1175</v>
      </c>
      <c r="N11" s="65">
        <v>115</v>
      </c>
      <c r="O11" s="65">
        <v>1053</v>
      </c>
    </row>
    <row r="12" spans="1:15" ht="10.5" customHeight="1">
      <c r="A12" s="101"/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213"/>
      <c r="O12" s="213"/>
    </row>
    <row r="13" spans="1:13" ht="15" customHeight="1">
      <c r="A13" s="43" t="s">
        <v>381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7" ht="13.5">
      <c r="A14" s="333" t="s">
        <v>382</v>
      </c>
      <c r="B14" s="333"/>
      <c r="C14" s="333"/>
      <c r="D14" s="333"/>
      <c r="E14" s="333"/>
      <c r="F14" s="333"/>
      <c r="G14" s="333"/>
    </row>
    <row r="15" spans="1:7" ht="13.5">
      <c r="A15" s="333" t="s">
        <v>383</v>
      </c>
      <c r="B15" s="333"/>
      <c r="C15" s="333"/>
      <c r="D15" s="333"/>
      <c r="E15" s="333"/>
      <c r="F15" s="333"/>
      <c r="G15" s="333"/>
    </row>
    <row r="16" spans="1:7" ht="13.5">
      <c r="A16" s="333" t="s">
        <v>384</v>
      </c>
      <c r="B16" s="333"/>
      <c r="C16" s="333"/>
      <c r="D16" s="333"/>
      <c r="E16" s="333"/>
      <c r="F16" s="333"/>
      <c r="G16" s="333"/>
    </row>
  </sheetData>
  <sheetProtection/>
  <mergeCells count="11">
    <mergeCell ref="A16:G16"/>
    <mergeCell ref="A4:A5"/>
    <mergeCell ref="B4:C4"/>
    <mergeCell ref="D4:E4"/>
    <mergeCell ref="F4:G4"/>
    <mergeCell ref="H4:I4"/>
    <mergeCell ref="J4:K4"/>
    <mergeCell ref="L4:M4"/>
    <mergeCell ref="N4:O4"/>
    <mergeCell ref="A14:G14"/>
    <mergeCell ref="A15:G15"/>
  </mergeCells>
  <hyperlinks>
    <hyperlink ref="A1" location="15目次!a4" display="目次に戻る"/>
  </hyperlink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&amp;C平成23年版山形市統計書</oddHeader>
    <oddFooter>&amp;C&amp;P/&amp;N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1.140625" style="30" customWidth="1"/>
    <col min="2" max="2" width="9.57421875" style="30" customWidth="1"/>
    <col min="3" max="3" width="12.57421875" style="30" customWidth="1"/>
    <col min="4" max="4" width="9.57421875" style="30" customWidth="1"/>
    <col min="5" max="5" width="12.57421875" style="30" customWidth="1"/>
    <col min="6" max="6" width="9.57421875" style="30" customWidth="1"/>
    <col min="7" max="7" width="12.57421875" style="30" customWidth="1"/>
    <col min="8" max="8" width="9.57421875" style="30" customWidth="1"/>
    <col min="9" max="9" width="12.57421875" style="30" customWidth="1"/>
    <col min="10" max="10" width="9.57421875" style="30" customWidth="1"/>
    <col min="11" max="11" width="12.57421875" style="30" customWidth="1"/>
    <col min="12" max="16384" width="8.8515625" style="30" customWidth="1"/>
  </cols>
  <sheetData>
    <row r="1" ht="13.5">
      <c r="A1" s="246" t="s">
        <v>454</v>
      </c>
    </row>
    <row r="2" ht="17.25">
      <c r="A2" s="29" t="s">
        <v>386</v>
      </c>
    </row>
    <row r="3" ht="13.5" customHeight="1">
      <c r="A3" s="29"/>
    </row>
    <row r="4" ht="13.5">
      <c r="A4" s="32" t="s">
        <v>387</v>
      </c>
    </row>
    <row r="5" ht="9" customHeight="1">
      <c r="A5" s="32"/>
    </row>
    <row r="6" spans="1:11" s="214" customFormat="1" ht="15" customHeight="1">
      <c r="A6" s="258" t="s">
        <v>53</v>
      </c>
      <c r="B6" s="260" t="s">
        <v>58</v>
      </c>
      <c r="C6" s="262"/>
      <c r="D6" s="260" t="s">
        <v>374</v>
      </c>
      <c r="E6" s="262"/>
      <c r="F6" s="260" t="s">
        <v>388</v>
      </c>
      <c r="G6" s="262"/>
      <c r="H6" s="260" t="s">
        <v>376</v>
      </c>
      <c r="I6" s="262"/>
      <c r="J6" s="260" t="s">
        <v>377</v>
      </c>
      <c r="K6" s="261"/>
    </row>
    <row r="7" spans="1:11" s="214" customFormat="1" ht="15" customHeight="1">
      <c r="A7" s="259"/>
      <c r="B7" s="212" t="s">
        <v>389</v>
      </c>
      <c r="C7" s="212" t="s">
        <v>380</v>
      </c>
      <c r="D7" s="212" t="s">
        <v>389</v>
      </c>
      <c r="E7" s="212" t="s">
        <v>380</v>
      </c>
      <c r="F7" s="212" t="s">
        <v>389</v>
      </c>
      <c r="G7" s="212" t="s">
        <v>380</v>
      </c>
      <c r="H7" s="212" t="s">
        <v>389</v>
      </c>
      <c r="I7" s="212" t="s">
        <v>380</v>
      </c>
      <c r="J7" s="212" t="s">
        <v>389</v>
      </c>
      <c r="K7" s="212" t="s">
        <v>380</v>
      </c>
    </row>
    <row r="8" spans="1:11" ht="10.5" customHeight="1">
      <c r="A8" s="38"/>
      <c r="B8" s="39"/>
      <c r="C8" s="205"/>
      <c r="D8" s="39"/>
      <c r="E8" s="205"/>
      <c r="F8" s="39"/>
      <c r="G8" s="205"/>
      <c r="H8" s="39"/>
      <c r="I8" s="205"/>
      <c r="J8" s="39"/>
      <c r="K8" s="205"/>
    </row>
    <row r="9" spans="1:11" s="44" customFormat="1" ht="16.5" customHeight="1">
      <c r="A9" s="39" t="s">
        <v>151</v>
      </c>
      <c r="B9" s="42">
        <v>638</v>
      </c>
      <c r="C9" s="43">
        <v>198328</v>
      </c>
      <c r="D9" s="43">
        <v>212</v>
      </c>
      <c r="E9" s="43">
        <v>169923</v>
      </c>
      <c r="F9" s="43">
        <v>140</v>
      </c>
      <c r="G9" s="43">
        <v>15034</v>
      </c>
      <c r="H9" s="43">
        <v>47</v>
      </c>
      <c r="I9" s="43">
        <v>4288</v>
      </c>
      <c r="J9" s="43">
        <v>239</v>
      </c>
      <c r="K9" s="43">
        <v>9083</v>
      </c>
    </row>
    <row r="10" spans="1:11" s="44" customFormat="1" ht="16.5" customHeight="1">
      <c r="A10" s="39">
        <v>19</v>
      </c>
      <c r="B10" s="42">
        <f>SUM(D10,F10,H10,J10,)</f>
        <v>555</v>
      </c>
      <c r="C10" s="43">
        <f>SUM(E10,G10,I10,K10,)</f>
        <v>173473</v>
      </c>
      <c r="D10" s="43">
        <v>186</v>
      </c>
      <c r="E10" s="43">
        <v>154110</v>
      </c>
      <c r="F10" s="43">
        <v>122</v>
      </c>
      <c r="G10" s="43">
        <v>10178</v>
      </c>
      <c r="H10" s="43">
        <v>41</v>
      </c>
      <c r="I10" s="43">
        <v>2310</v>
      </c>
      <c r="J10" s="43">
        <v>206</v>
      </c>
      <c r="K10" s="43">
        <v>6875</v>
      </c>
    </row>
    <row r="11" spans="1:11" s="43" customFormat="1" ht="16.5" customHeight="1">
      <c r="A11" s="39">
        <v>20</v>
      </c>
      <c r="B11" s="42">
        <v>558</v>
      </c>
      <c r="C11" s="43">
        <v>159592</v>
      </c>
      <c r="D11" s="43">
        <v>179</v>
      </c>
      <c r="E11" s="43">
        <v>138058</v>
      </c>
      <c r="F11" s="43">
        <v>133</v>
      </c>
      <c r="G11" s="43">
        <v>12159</v>
      </c>
      <c r="H11" s="43">
        <v>52</v>
      </c>
      <c r="I11" s="43">
        <v>2324</v>
      </c>
      <c r="J11" s="43">
        <v>194</v>
      </c>
      <c r="K11" s="43">
        <v>7051</v>
      </c>
    </row>
    <row r="12" spans="1:11" s="43" customFormat="1" ht="16.5" customHeight="1">
      <c r="A12" s="60">
        <v>21</v>
      </c>
      <c r="B12" s="65">
        <v>545</v>
      </c>
      <c r="C12" s="65">
        <v>168843</v>
      </c>
      <c r="D12" s="65">
        <v>191</v>
      </c>
      <c r="E12" s="65">
        <v>144265</v>
      </c>
      <c r="F12" s="65">
        <v>135</v>
      </c>
      <c r="G12" s="65">
        <v>13264</v>
      </c>
      <c r="H12" s="65">
        <v>47</v>
      </c>
      <c r="I12" s="65">
        <v>2120</v>
      </c>
      <c r="J12" s="65">
        <v>172</v>
      </c>
      <c r="K12" s="65">
        <v>9194</v>
      </c>
    </row>
    <row r="13" spans="1:11" s="43" customFormat="1" ht="16.5" customHeight="1">
      <c r="A13" s="60">
        <v>22</v>
      </c>
      <c r="B13" s="65">
        <v>523</v>
      </c>
      <c r="C13" s="65">
        <v>169782</v>
      </c>
      <c r="D13" s="65">
        <v>178</v>
      </c>
      <c r="E13" s="65">
        <v>147556</v>
      </c>
      <c r="F13" s="65">
        <v>132</v>
      </c>
      <c r="G13" s="65">
        <v>13523</v>
      </c>
      <c r="H13" s="65">
        <v>40</v>
      </c>
      <c r="I13" s="65">
        <v>2679</v>
      </c>
      <c r="J13" s="65">
        <v>173</v>
      </c>
      <c r="K13" s="65">
        <v>6024</v>
      </c>
    </row>
    <row r="14" spans="1:11" ht="10.5" customHeight="1">
      <c r="A14" s="47"/>
      <c r="B14" s="48"/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5" customHeight="1">
      <c r="A15" s="43" t="s">
        <v>390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</row>
  </sheetData>
  <sheetProtection/>
  <mergeCells count="6">
    <mergeCell ref="A6:A7"/>
    <mergeCell ref="B6:C6"/>
    <mergeCell ref="D6:E6"/>
    <mergeCell ref="F6:G6"/>
    <mergeCell ref="H6:I6"/>
    <mergeCell ref="J6:K6"/>
  </mergeCells>
  <hyperlinks>
    <hyperlink ref="A1" location="15目次!a4" display="目次に戻る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&amp;C平成23年版山形市統計書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8" customWidth="1"/>
    <col min="2" max="9" width="9.140625" style="8" customWidth="1"/>
    <col min="10" max="16384" width="9.00390625" style="8" customWidth="1"/>
  </cols>
  <sheetData>
    <row r="1" ht="13.5">
      <c r="A1" s="245" t="s">
        <v>454</v>
      </c>
    </row>
    <row r="2" ht="16.5" customHeight="1">
      <c r="A2" s="7" t="s">
        <v>2</v>
      </c>
    </row>
    <row r="3" ht="16.5" customHeight="1">
      <c r="A3" s="7" t="s">
        <v>3</v>
      </c>
    </row>
    <row r="4" spans="1:9" ht="9" customHeight="1">
      <c r="A4" s="9"/>
      <c r="B4" s="10"/>
      <c r="C4" s="10"/>
      <c r="D4" s="10"/>
      <c r="E4" s="10"/>
      <c r="F4" s="10"/>
      <c r="G4" s="10"/>
      <c r="H4" s="10"/>
      <c r="I4" s="10"/>
    </row>
    <row r="5" spans="1:9" ht="13.5" customHeight="1">
      <c r="A5" s="12" t="s">
        <v>4</v>
      </c>
      <c r="B5" s="249" t="s">
        <v>5</v>
      </c>
      <c r="C5" s="252" t="s">
        <v>6</v>
      </c>
      <c r="D5" s="253"/>
      <c r="E5" s="253"/>
      <c r="F5" s="253"/>
      <c r="G5" s="254"/>
      <c r="H5" s="249" t="s">
        <v>7</v>
      </c>
      <c r="I5" s="255" t="s">
        <v>8</v>
      </c>
    </row>
    <row r="6" spans="1:9" ht="13.5" customHeight="1">
      <c r="A6" s="12" t="s">
        <v>9</v>
      </c>
      <c r="B6" s="250"/>
      <c r="C6" s="14" t="s">
        <v>5</v>
      </c>
      <c r="D6" s="12" t="s">
        <v>10</v>
      </c>
      <c r="E6" s="13" t="s">
        <v>11</v>
      </c>
      <c r="F6" s="13" t="s">
        <v>12</v>
      </c>
      <c r="G6" s="15" t="s">
        <v>13</v>
      </c>
      <c r="H6" s="250"/>
      <c r="I6" s="256"/>
    </row>
    <row r="7" spans="1:9" ht="13.5" customHeight="1">
      <c r="A7" s="16" t="s">
        <v>14</v>
      </c>
      <c r="B7" s="251"/>
      <c r="C7" s="18" t="s">
        <v>15</v>
      </c>
      <c r="D7" s="16" t="s">
        <v>16</v>
      </c>
      <c r="E7" s="17" t="s">
        <v>17</v>
      </c>
      <c r="F7" s="17" t="s">
        <v>18</v>
      </c>
      <c r="G7" s="16" t="s">
        <v>19</v>
      </c>
      <c r="H7" s="251"/>
      <c r="I7" s="257"/>
    </row>
    <row r="8" spans="1:9" ht="12" customHeight="1">
      <c r="A8" s="11"/>
      <c r="B8" s="19"/>
      <c r="C8" s="11"/>
      <c r="D8" s="11"/>
      <c r="E8" s="11"/>
      <c r="F8" s="11"/>
      <c r="G8" s="11"/>
      <c r="H8" s="11"/>
      <c r="I8" s="11"/>
    </row>
    <row r="9" spans="1:9" ht="12" customHeight="1">
      <c r="A9" s="20" t="s">
        <v>20</v>
      </c>
      <c r="B9" s="21">
        <v>218829</v>
      </c>
      <c r="C9" s="21">
        <v>201574</v>
      </c>
      <c r="D9" s="21">
        <v>29357</v>
      </c>
      <c r="E9" s="21">
        <v>103724</v>
      </c>
      <c r="F9" s="21">
        <v>26340</v>
      </c>
      <c r="G9" s="21">
        <v>34553</v>
      </c>
      <c r="H9" s="21">
        <v>17078</v>
      </c>
      <c r="I9" s="21">
        <v>156</v>
      </c>
    </row>
    <row r="10" spans="1:9" ht="12" customHeight="1">
      <c r="A10" s="22" t="s">
        <v>21</v>
      </c>
      <c r="B10" s="21">
        <v>13076</v>
      </c>
      <c r="C10" s="21">
        <v>1134</v>
      </c>
      <c r="D10" s="21">
        <v>236</v>
      </c>
      <c r="E10" s="21">
        <v>897</v>
      </c>
      <c r="F10" s="23" t="s">
        <v>22</v>
      </c>
      <c r="G10" s="23" t="s">
        <v>22</v>
      </c>
      <c r="H10" s="21">
        <v>11933</v>
      </c>
      <c r="I10" s="21">
        <v>5</v>
      </c>
    </row>
    <row r="11" spans="1:9" ht="12" customHeight="1">
      <c r="A11" s="22" t="s">
        <v>23</v>
      </c>
      <c r="B11" s="21">
        <v>12704</v>
      </c>
      <c r="C11" s="21">
        <v>8129</v>
      </c>
      <c r="D11" s="21">
        <v>321</v>
      </c>
      <c r="E11" s="21">
        <v>3914</v>
      </c>
      <c r="F11" s="21">
        <v>1979</v>
      </c>
      <c r="G11" s="21">
        <v>1392</v>
      </c>
      <c r="H11" s="21">
        <v>4565</v>
      </c>
      <c r="I11" s="21">
        <v>2</v>
      </c>
    </row>
    <row r="12" spans="1:9" ht="12" customHeight="1">
      <c r="A12" s="22" t="s">
        <v>24</v>
      </c>
      <c r="B12" s="21">
        <v>13986</v>
      </c>
      <c r="C12" s="21">
        <v>13639</v>
      </c>
      <c r="D12" s="21">
        <v>628</v>
      </c>
      <c r="E12" s="21">
        <v>5167</v>
      </c>
      <c r="F12" s="21">
        <v>2953</v>
      </c>
      <c r="G12" s="21">
        <v>3892</v>
      </c>
      <c r="H12" s="21">
        <v>345</v>
      </c>
      <c r="I12" s="21">
        <v>1</v>
      </c>
    </row>
    <row r="13" spans="1:9" ht="12" customHeight="1">
      <c r="A13" s="22" t="s">
        <v>25</v>
      </c>
      <c r="B13" s="21">
        <v>16454</v>
      </c>
      <c r="C13" s="21">
        <v>16352</v>
      </c>
      <c r="D13" s="21">
        <v>585</v>
      </c>
      <c r="E13" s="21">
        <v>6856</v>
      </c>
      <c r="F13" s="21">
        <v>3817</v>
      </c>
      <c r="G13" s="21">
        <v>4152</v>
      </c>
      <c r="H13" s="21">
        <v>99</v>
      </c>
      <c r="I13" s="21">
        <v>2</v>
      </c>
    </row>
    <row r="14" spans="1:9" ht="12" customHeight="1">
      <c r="A14" s="22" t="s">
        <v>26</v>
      </c>
      <c r="B14" s="21">
        <v>17624</v>
      </c>
      <c r="C14" s="21">
        <v>17578</v>
      </c>
      <c r="D14" s="21">
        <v>660</v>
      </c>
      <c r="E14" s="21">
        <v>8206</v>
      </c>
      <c r="F14" s="21">
        <v>3673</v>
      </c>
      <c r="G14" s="21">
        <v>4116</v>
      </c>
      <c r="H14" s="21">
        <v>45</v>
      </c>
      <c r="I14" s="21">
        <v>1</v>
      </c>
    </row>
    <row r="15" spans="1:9" ht="12" customHeight="1">
      <c r="A15" s="22" t="s">
        <v>27</v>
      </c>
      <c r="B15" s="21">
        <v>15898</v>
      </c>
      <c r="C15" s="21">
        <v>15871</v>
      </c>
      <c r="D15" s="21">
        <v>524</v>
      </c>
      <c r="E15" s="21">
        <v>8341</v>
      </c>
      <c r="F15" s="21">
        <v>2693</v>
      </c>
      <c r="G15" s="21">
        <v>3589</v>
      </c>
      <c r="H15" s="21">
        <v>22</v>
      </c>
      <c r="I15" s="21">
        <v>4</v>
      </c>
    </row>
    <row r="16" spans="1:9" ht="12" customHeight="1">
      <c r="A16" s="22" t="s">
        <v>28</v>
      </c>
      <c r="B16" s="21">
        <v>15602</v>
      </c>
      <c r="C16" s="21">
        <v>15580</v>
      </c>
      <c r="D16" s="21">
        <v>422</v>
      </c>
      <c r="E16" s="21">
        <v>8321</v>
      </c>
      <c r="F16" s="21">
        <v>2684</v>
      </c>
      <c r="G16" s="21">
        <v>3583</v>
      </c>
      <c r="H16" s="21">
        <v>18</v>
      </c>
      <c r="I16" s="21">
        <v>3</v>
      </c>
    </row>
    <row r="17" spans="1:9" ht="12" customHeight="1">
      <c r="A17" s="22" t="s">
        <v>29</v>
      </c>
      <c r="B17" s="21">
        <v>16103</v>
      </c>
      <c r="C17" s="21">
        <v>16079</v>
      </c>
      <c r="D17" s="21">
        <v>504</v>
      </c>
      <c r="E17" s="21">
        <v>8584</v>
      </c>
      <c r="F17" s="21">
        <v>2615</v>
      </c>
      <c r="G17" s="21">
        <v>3896</v>
      </c>
      <c r="H17" s="21">
        <v>11</v>
      </c>
      <c r="I17" s="21">
        <v>12</v>
      </c>
    </row>
    <row r="18" spans="1:9" ht="12" customHeight="1">
      <c r="A18" s="22" t="s">
        <v>30</v>
      </c>
      <c r="B18" s="21">
        <v>17612</v>
      </c>
      <c r="C18" s="21">
        <v>17590</v>
      </c>
      <c r="D18" s="21">
        <v>1357</v>
      </c>
      <c r="E18" s="21">
        <v>10422</v>
      </c>
      <c r="F18" s="21">
        <v>1958</v>
      </c>
      <c r="G18" s="21">
        <v>3313</v>
      </c>
      <c r="H18" s="21">
        <v>10</v>
      </c>
      <c r="I18" s="21">
        <v>11</v>
      </c>
    </row>
    <row r="19" spans="1:9" ht="12" customHeight="1">
      <c r="A19" s="22" t="s">
        <v>31</v>
      </c>
      <c r="B19" s="21">
        <v>18888</v>
      </c>
      <c r="C19" s="21">
        <v>18865</v>
      </c>
      <c r="D19" s="21">
        <v>2203</v>
      </c>
      <c r="E19" s="21">
        <v>12022</v>
      </c>
      <c r="F19" s="21">
        <v>1573</v>
      </c>
      <c r="G19" s="21">
        <v>2552</v>
      </c>
      <c r="H19" s="21">
        <v>7</v>
      </c>
      <c r="I19" s="21">
        <v>16</v>
      </c>
    </row>
    <row r="20" spans="1:9" ht="12" customHeight="1">
      <c r="A20" s="22" t="s">
        <v>32</v>
      </c>
      <c r="B20" s="21">
        <v>15104</v>
      </c>
      <c r="C20" s="21">
        <v>15078</v>
      </c>
      <c r="D20" s="21">
        <v>3253</v>
      </c>
      <c r="E20" s="21">
        <v>9114</v>
      </c>
      <c r="F20" s="21">
        <v>810</v>
      </c>
      <c r="G20" s="21">
        <v>1505</v>
      </c>
      <c r="H20" s="21">
        <v>4</v>
      </c>
      <c r="I20" s="21">
        <v>19</v>
      </c>
    </row>
    <row r="21" spans="1:9" ht="12" customHeight="1">
      <c r="A21" s="22" t="s">
        <v>33</v>
      </c>
      <c r="B21" s="21">
        <v>13575</v>
      </c>
      <c r="C21" s="21">
        <v>13550</v>
      </c>
      <c r="D21" s="21">
        <v>4048</v>
      </c>
      <c r="E21" s="21">
        <v>7640</v>
      </c>
      <c r="F21" s="21">
        <v>512</v>
      </c>
      <c r="G21" s="21">
        <v>1050</v>
      </c>
      <c r="H21" s="21">
        <v>7</v>
      </c>
      <c r="I21" s="21">
        <v>18</v>
      </c>
    </row>
    <row r="22" spans="1:9" ht="12" customHeight="1">
      <c r="A22" s="24" t="s">
        <v>34</v>
      </c>
      <c r="B22" s="21">
        <v>12745</v>
      </c>
      <c r="C22" s="21">
        <v>12719</v>
      </c>
      <c r="D22" s="21">
        <v>4639</v>
      </c>
      <c r="E22" s="21">
        <v>6548</v>
      </c>
      <c r="F22" s="21">
        <v>388</v>
      </c>
      <c r="G22" s="21">
        <v>884</v>
      </c>
      <c r="H22" s="21">
        <v>5</v>
      </c>
      <c r="I22" s="21">
        <v>21</v>
      </c>
    </row>
    <row r="23" spans="1:9" ht="12" customHeight="1">
      <c r="A23" s="24" t="s">
        <v>35</v>
      </c>
      <c r="B23" s="21">
        <v>10279</v>
      </c>
      <c r="C23" s="21">
        <v>10259</v>
      </c>
      <c r="D23" s="21">
        <v>4587</v>
      </c>
      <c r="E23" s="21">
        <v>4652</v>
      </c>
      <c r="F23" s="21">
        <v>392</v>
      </c>
      <c r="G23" s="21">
        <v>412</v>
      </c>
      <c r="H23" s="21">
        <v>6</v>
      </c>
      <c r="I23" s="21">
        <v>14</v>
      </c>
    </row>
    <row r="24" spans="1:9" ht="12" customHeight="1">
      <c r="A24" s="24" t="s">
        <v>36</v>
      </c>
      <c r="B24" s="21">
        <v>9179</v>
      </c>
      <c r="C24" s="21">
        <v>9151</v>
      </c>
      <c r="D24" s="21">
        <v>5390</v>
      </c>
      <c r="E24" s="21">
        <v>3040</v>
      </c>
      <c r="F24" s="21">
        <v>293</v>
      </c>
      <c r="G24" s="21">
        <v>217</v>
      </c>
      <c r="H24" s="21">
        <v>1</v>
      </c>
      <c r="I24" s="21">
        <v>27</v>
      </c>
    </row>
    <row r="25" spans="1:9" ht="12" customHeight="1">
      <c r="A25" s="24"/>
      <c r="B25" s="25"/>
      <c r="C25" s="25"/>
      <c r="D25" s="26"/>
      <c r="E25" s="26"/>
      <c r="F25" s="26"/>
      <c r="G25" s="26"/>
      <c r="H25" s="27"/>
      <c r="I25" s="25"/>
    </row>
    <row r="26" spans="1:9" ht="12" customHeight="1">
      <c r="A26" s="20" t="s">
        <v>37</v>
      </c>
      <c r="B26" s="21">
        <v>103254</v>
      </c>
      <c r="C26" s="21">
        <v>95018</v>
      </c>
      <c r="D26" s="21">
        <v>12810</v>
      </c>
      <c r="E26" s="21">
        <v>47417</v>
      </c>
      <c r="F26" s="21">
        <v>7101</v>
      </c>
      <c r="G26" s="21">
        <v>23951</v>
      </c>
      <c r="H26" s="21">
        <v>8170</v>
      </c>
      <c r="I26" s="21">
        <v>53</v>
      </c>
    </row>
    <row r="27" spans="1:9" ht="12" customHeight="1">
      <c r="A27" s="22" t="s">
        <v>21</v>
      </c>
      <c r="B27" s="21">
        <v>6380</v>
      </c>
      <c r="C27" s="21">
        <v>552</v>
      </c>
      <c r="D27" s="21">
        <v>109</v>
      </c>
      <c r="E27" s="21">
        <v>443</v>
      </c>
      <c r="F27" s="23" t="s">
        <v>22</v>
      </c>
      <c r="G27" s="23" t="s">
        <v>22</v>
      </c>
      <c r="H27" s="21">
        <v>5822</v>
      </c>
      <c r="I27" s="21">
        <v>2</v>
      </c>
    </row>
    <row r="28" spans="1:9" ht="12" customHeight="1">
      <c r="A28" s="22" t="s">
        <v>38</v>
      </c>
      <c r="B28" s="21">
        <v>5689</v>
      </c>
      <c r="C28" s="21">
        <v>3664</v>
      </c>
      <c r="D28" s="21">
        <v>176</v>
      </c>
      <c r="E28" s="21">
        <v>1899</v>
      </c>
      <c r="F28" s="21">
        <v>634</v>
      </c>
      <c r="G28" s="21">
        <v>685</v>
      </c>
      <c r="H28" s="21">
        <v>2020</v>
      </c>
      <c r="I28" s="21">
        <v>1</v>
      </c>
    </row>
    <row r="29" spans="1:9" ht="12" customHeight="1">
      <c r="A29" s="22" t="s">
        <v>39</v>
      </c>
      <c r="B29" s="21">
        <v>6882</v>
      </c>
      <c r="C29" s="21">
        <v>6675</v>
      </c>
      <c r="D29" s="21">
        <v>413</v>
      </c>
      <c r="E29" s="21">
        <v>2661</v>
      </c>
      <c r="F29" s="21">
        <v>939</v>
      </c>
      <c r="G29" s="21">
        <v>2128</v>
      </c>
      <c r="H29" s="21">
        <v>205</v>
      </c>
      <c r="I29" s="21">
        <v>1</v>
      </c>
    </row>
    <row r="30" spans="1:9" ht="12" customHeight="1">
      <c r="A30" s="22" t="s">
        <v>25</v>
      </c>
      <c r="B30" s="21">
        <v>8234</v>
      </c>
      <c r="C30" s="21">
        <v>8173</v>
      </c>
      <c r="D30" s="21">
        <v>396</v>
      </c>
      <c r="E30" s="21">
        <v>3664</v>
      </c>
      <c r="F30" s="21">
        <v>1138</v>
      </c>
      <c r="G30" s="21">
        <v>2473</v>
      </c>
      <c r="H30" s="21">
        <v>60</v>
      </c>
      <c r="I30" s="21">
        <v>1</v>
      </c>
    </row>
    <row r="31" spans="1:9" ht="12" customHeight="1">
      <c r="A31" s="22" t="s">
        <v>26</v>
      </c>
      <c r="B31" s="21">
        <v>8775</v>
      </c>
      <c r="C31" s="21">
        <v>8753</v>
      </c>
      <c r="D31" s="21">
        <v>431</v>
      </c>
      <c r="E31" s="21">
        <v>4100</v>
      </c>
      <c r="F31" s="21">
        <v>1040</v>
      </c>
      <c r="G31" s="21">
        <v>2674</v>
      </c>
      <c r="H31" s="21">
        <v>21</v>
      </c>
      <c r="I31" s="21">
        <v>1</v>
      </c>
    </row>
    <row r="32" spans="1:9" ht="12" customHeight="1">
      <c r="A32" s="22" t="s">
        <v>40</v>
      </c>
      <c r="B32" s="21">
        <v>7986</v>
      </c>
      <c r="C32" s="21">
        <v>7971</v>
      </c>
      <c r="D32" s="21">
        <v>331</v>
      </c>
      <c r="E32" s="21">
        <v>3994</v>
      </c>
      <c r="F32" s="21">
        <v>703</v>
      </c>
      <c r="G32" s="21">
        <v>2576</v>
      </c>
      <c r="H32" s="21">
        <v>10</v>
      </c>
      <c r="I32" s="21">
        <v>4</v>
      </c>
    </row>
    <row r="33" spans="1:9" ht="12" customHeight="1">
      <c r="A33" s="22" t="s">
        <v>28</v>
      </c>
      <c r="B33" s="21">
        <v>7735</v>
      </c>
      <c r="C33" s="21">
        <v>7731</v>
      </c>
      <c r="D33" s="21">
        <v>283</v>
      </c>
      <c r="E33" s="21">
        <v>3917</v>
      </c>
      <c r="F33" s="21">
        <v>590</v>
      </c>
      <c r="G33" s="21">
        <v>2632</v>
      </c>
      <c r="H33" s="21">
        <v>3</v>
      </c>
      <c r="I33" s="21">
        <v>1</v>
      </c>
    </row>
    <row r="34" spans="1:9" ht="12" customHeight="1">
      <c r="A34" s="22" t="s">
        <v>29</v>
      </c>
      <c r="B34" s="21">
        <v>7939</v>
      </c>
      <c r="C34" s="21">
        <v>7930</v>
      </c>
      <c r="D34" s="21">
        <v>304</v>
      </c>
      <c r="E34" s="21">
        <v>3890</v>
      </c>
      <c r="F34" s="21">
        <v>539</v>
      </c>
      <c r="G34" s="21">
        <v>2953</v>
      </c>
      <c r="H34" s="21">
        <v>3</v>
      </c>
      <c r="I34" s="21">
        <v>6</v>
      </c>
    </row>
    <row r="35" spans="1:9" ht="12" customHeight="1">
      <c r="A35" s="22" t="s">
        <v>30</v>
      </c>
      <c r="B35" s="21">
        <v>8683</v>
      </c>
      <c r="C35" s="21">
        <v>8670</v>
      </c>
      <c r="D35" s="21">
        <v>753</v>
      </c>
      <c r="E35" s="21">
        <v>4682</v>
      </c>
      <c r="F35" s="21">
        <v>418</v>
      </c>
      <c r="G35" s="21">
        <v>2551</v>
      </c>
      <c r="H35" s="21">
        <v>7</v>
      </c>
      <c r="I35" s="21">
        <v>5</v>
      </c>
    </row>
    <row r="36" spans="1:9" ht="12" customHeight="1">
      <c r="A36" s="22" t="s">
        <v>31</v>
      </c>
      <c r="B36" s="21">
        <v>9319</v>
      </c>
      <c r="C36" s="21">
        <v>9308</v>
      </c>
      <c r="D36" s="21">
        <v>1150</v>
      </c>
      <c r="E36" s="21">
        <v>5505</v>
      </c>
      <c r="F36" s="21">
        <v>371</v>
      </c>
      <c r="G36" s="21">
        <v>2039</v>
      </c>
      <c r="H36" s="21">
        <v>6</v>
      </c>
      <c r="I36" s="21">
        <v>5</v>
      </c>
    </row>
    <row r="37" spans="1:9" ht="12" customHeight="1">
      <c r="A37" s="22" t="s">
        <v>41</v>
      </c>
      <c r="B37" s="21">
        <v>7219</v>
      </c>
      <c r="C37" s="21">
        <v>7207</v>
      </c>
      <c r="D37" s="21">
        <v>1610</v>
      </c>
      <c r="E37" s="21">
        <v>4036</v>
      </c>
      <c r="F37" s="21">
        <v>176</v>
      </c>
      <c r="G37" s="21">
        <v>1211</v>
      </c>
      <c r="H37" s="21">
        <v>1</v>
      </c>
      <c r="I37" s="21">
        <v>9</v>
      </c>
    </row>
    <row r="38" spans="1:9" ht="12" customHeight="1">
      <c r="A38" s="22" t="s">
        <v>33</v>
      </c>
      <c r="B38" s="21">
        <v>6306</v>
      </c>
      <c r="C38" s="21">
        <v>6296</v>
      </c>
      <c r="D38" s="21">
        <v>1822</v>
      </c>
      <c r="E38" s="21">
        <v>3388</v>
      </c>
      <c r="F38" s="21">
        <v>119</v>
      </c>
      <c r="G38" s="21">
        <v>832</v>
      </c>
      <c r="H38" s="21">
        <v>5</v>
      </c>
      <c r="I38" s="21">
        <v>5</v>
      </c>
    </row>
    <row r="39" spans="1:9" ht="12" customHeight="1">
      <c r="A39" s="24" t="s">
        <v>42</v>
      </c>
      <c r="B39" s="21">
        <v>5535</v>
      </c>
      <c r="C39" s="21">
        <v>5524</v>
      </c>
      <c r="D39" s="21">
        <v>1892</v>
      </c>
      <c r="E39" s="21">
        <v>2693</v>
      </c>
      <c r="F39" s="21">
        <v>112</v>
      </c>
      <c r="G39" s="21">
        <v>735</v>
      </c>
      <c r="H39" s="21">
        <v>3</v>
      </c>
      <c r="I39" s="21">
        <v>8</v>
      </c>
    </row>
    <row r="40" spans="1:9" ht="12" customHeight="1">
      <c r="A40" s="24" t="s">
        <v>35</v>
      </c>
      <c r="B40" s="21">
        <v>3908</v>
      </c>
      <c r="C40" s="21">
        <v>3903</v>
      </c>
      <c r="D40" s="21">
        <v>1691</v>
      </c>
      <c r="E40" s="21">
        <v>1654</v>
      </c>
      <c r="F40" s="21">
        <v>189</v>
      </c>
      <c r="G40" s="21">
        <v>320</v>
      </c>
      <c r="H40" s="21">
        <v>4</v>
      </c>
      <c r="I40" s="21">
        <v>1</v>
      </c>
    </row>
    <row r="41" spans="1:9" ht="12" customHeight="1">
      <c r="A41" s="24" t="s">
        <v>36</v>
      </c>
      <c r="B41" s="21">
        <v>2664</v>
      </c>
      <c r="C41" s="21">
        <v>2661</v>
      </c>
      <c r="D41" s="21">
        <v>1449</v>
      </c>
      <c r="E41" s="21">
        <v>891</v>
      </c>
      <c r="F41" s="21">
        <v>133</v>
      </c>
      <c r="G41" s="21">
        <v>142</v>
      </c>
      <c r="H41" s="23" t="s">
        <v>22</v>
      </c>
      <c r="I41" s="21">
        <v>3</v>
      </c>
    </row>
    <row r="42" spans="1:9" ht="12" customHeight="1">
      <c r="A42" s="24"/>
      <c r="B42" s="25"/>
      <c r="C42" s="25"/>
      <c r="D42" s="26"/>
      <c r="E42" s="26"/>
      <c r="F42" s="26"/>
      <c r="G42" s="26"/>
      <c r="H42" s="27"/>
      <c r="I42" s="25"/>
    </row>
    <row r="43" spans="1:9" ht="12" customHeight="1">
      <c r="A43" s="20" t="s">
        <v>43</v>
      </c>
      <c r="B43" s="21">
        <v>115575</v>
      </c>
      <c r="C43" s="21">
        <v>106556</v>
      </c>
      <c r="D43" s="21">
        <v>16547</v>
      </c>
      <c r="E43" s="21">
        <v>56307</v>
      </c>
      <c r="F43" s="21">
        <v>19239</v>
      </c>
      <c r="G43" s="21">
        <v>10602</v>
      </c>
      <c r="H43" s="21">
        <v>8908</v>
      </c>
      <c r="I43" s="21">
        <v>103</v>
      </c>
    </row>
    <row r="44" spans="1:9" ht="12" customHeight="1">
      <c r="A44" s="22" t="s">
        <v>21</v>
      </c>
      <c r="B44" s="21">
        <v>6696</v>
      </c>
      <c r="C44" s="21">
        <v>582</v>
      </c>
      <c r="D44" s="21">
        <v>127</v>
      </c>
      <c r="E44" s="21">
        <v>454</v>
      </c>
      <c r="F44" s="23" t="s">
        <v>22</v>
      </c>
      <c r="G44" s="23" t="s">
        <v>22</v>
      </c>
      <c r="H44" s="21">
        <v>6111</v>
      </c>
      <c r="I44" s="21">
        <v>3</v>
      </c>
    </row>
    <row r="45" spans="1:9" ht="12" customHeight="1">
      <c r="A45" s="22" t="s">
        <v>38</v>
      </c>
      <c r="B45" s="21">
        <v>7015</v>
      </c>
      <c r="C45" s="21">
        <v>4465</v>
      </c>
      <c r="D45" s="21">
        <v>145</v>
      </c>
      <c r="E45" s="21">
        <v>2015</v>
      </c>
      <c r="F45" s="21">
        <v>1345</v>
      </c>
      <c r="G45" s="21">
        <v>707</v>
      </c>
      <c r="H45" s="21">
        <v>2545</v>
      </c>
      <c r="I45" s="21">
        <v>1</v>
      </c>
    </row>
    <row r="46" spans="1:9" ht="12" customHeight="1">
      <c r="A46" s="22" t="s">
        <v>39</v>
      </c>
      <c r="B46" s="21">
        <v>7104</v>
      </c>
      <c r="C46" s="21">
        <v>6964</v>
      </c>
      <c r="D46" s="21">
        <v>215</v>
      </c>
      <c r="E46" s="21">
        <v>2506</v>
      </c>
      <c r="F46" s="21">
        <v>2014</v>
      </c>
      <c r="G46" s="21">
        <v>1764</v>
      </c>
      <c r="H46" s="21">
        <v>140</v>
      </c>
      <c r="I46" s="23" t="s">
        <v>22</v>
      </c>
    </row>
    <row r="47" spans="1:9" ht="12" customHeight="1">
      <c r="A47" s="22" t="s">
        <v>25</v>
      </c>
      <c r="B47" s="21">
        <v>8220</v>
      </c>
      <c r="C47" s="21">
        <v>8179</v>
      </c>
      <c r="D47" s="21">
        <v>189</v>
      </c>
      <c r="E47" s="21">
        <v>3192</v>
      </c>
      <c r="F47" s="21">
        <v>2679</v>
      </c>
      <c r="G47" s="21">
        <v>1679</v>
      </c>
      <c r="H47" s="21">
        <v>39</v>
      </c>
      <c r="I47" s="21">
        <v>1</v>
      </c>
    </row>
    <row r="48" spans="1:9" ht="12" customHeight="1">
      <c r="A48" s="22" t="s">
        <v>44</v>
      </c>
      <c r="B48" s="21">
        <v>8849</v>
      </c>
      <c r="C48" s="21">
        <v>8825</v>
      </c>
      <c r="D48" s="21">
        <v>229</v>
      </c>
      <c r="E48" s="21">
        <v>4106</v>
      </c>
      <c r="F48" s="21">
        <v>2633</v>
      </c>
      <c r="G48" s="21">
        <v>1442</v>
      </c>
      <c r="H48" s="21">
        <v>24</v>
      </c>
      <c r="I48" s="23" t="s">
        <v>22</v>
      </c>
    </row>
    <row r="49" spans="1:9" ht="12" customHeight="1">
      <c r="A49" s="22" t="s">
        <v>40</v>
      </c>
      <c r="B49" s="21">
        <v>7912</v>
      </c>
      <c r="C49" s="21">
        <v>7900</v>
      </c>
      <c r="D49" s="21">
        <v>193</v>
      </c>
      <c r="E49" s="21">
        <v>4347</v>
      </c>
      <c r="F49" s="21">
        <v>1990</v>
      </c>
      <c r="G49" s="21">
        <v>1013</v>
      </c>
      <c r="H49" s="21">
        <v>12</v>
      </c>
      <c r="I49" s="23" t="s">
        <v>22</v>
      </c>
    </row>
    <row r="50" spans="1:9" ht="12" customHeight="1">
      <c r="A50" s="22" t="s">
        <v>28</v>
      </c>
      <c r="B50" s="21">
        <v>7867</v>
      </c>
      <c r="C50" s="21">
        <v>7849</v>
      </c>
      <c r="D50" s="21">
        <v>139</v>
      </c>
      <c r="E50" s="21">
        <v>4404</v>
      </c>
      <c r="F50" s="21">
        <v>2094</v>
      </c>
      <c r="G50" s="21">
        <v>951</v>
      </c>
      <c r="H50" s="21">
        <v>15</v>
      </c>
      <c r="I50" s="21">
        <v>2</v>
      </c>
    </row>
    <row r="51" spans="1:9" ht="12" customHeight="1">
      <c r="A51" s="22" t="s">
        <v>29</v>
      </c>
      <c r="B51" s="21">
        <v>8164</v>
      </c>
      <c r="C51" s="21">
        <v>8149</v>
      </c>
      <c r="D51" s="21">
        <v>200</v>
      </c>
      <c r="E51" s="21">
        <v>4694</v>
      </c>
      <c r="F51" s="21">
        <v>2076</v>
      </c>
      <c r="G51" s="21">
        <v>943</v>
      </c>
      <c r="H51" s="21">
        <v>8</v>
      </c>
      <c r="I51" s="21">
        <v>6</v>
      </c>
    </row>
    <row r="52" spans="1:9" ht="12" customHeight="1">
      <c r="A52" s="22" t="s">
        <v>30</v>
      </c>
      <c r="B52" s="21">
        <v>8929</v>
      </c>
      <c r="C52" s="21">
        <v>8920</v>
      </c>
      <c r="D52" s="21">
        <v>604</v>
      </c>
      <c r="E52" s="21">
        <v>5740</v>
      </c>
      <c r="F52" s="21">
        <v>1540</v>
      </c>
      <c r="G52" s="21">
        <v>762</v>
      </c>
      <c r="H52" s="21">
        <v>3</v>
      </c>
      <c r="I52" s="21">
        <v>6</v>
      </c>
    </row>
    <row r="53" spans="1:9" ht="12" customHeight="1">
      <c r="A53" s="22" t="s">
        <v>31</v>
      </c>
      <c r="B53" s="21">
        <v>9569</v>
      </c>
      <c r="C53" s="21">
        <v>9557</v>
      </c>
      <c r="D53" s="21">
        <v>1053</v>
      </c>
      <c r="E53" s="21">
        <v>6517</v>
      </c>
      <c r="F53" s="21">
        <v>1202</v>
      </c>
      <c r="G53" s="21">
        <v>513</v>
      </c>
      <c r="H53" s="21">
        <v>1</v>
      </c>
      <c r="I53" s="21">
        <v>11</v>
      </c>
    </row>
    <row r="54" spans="1:9" ht="12" customHeight="1">
      <c r="A54" s="22" t="s">
        <v>45</v>
      </c>
      <c r="B54" s="21">
        <v>7885</v>
      </c>
      <c r="C54" s="21">
        <v>7871</v>
      </c>
      <c r="D54" s="21">
        <v>1643</v>
      </c>
      <c r="E54" s="21">
        <v>5078</v>
      </c>
      <c r="F54" s="21">
        <v>634</v>
      </c>
      <c r="G54" s="21">
        <v>294</v>
      </c>
      <c r="H54" s="21">
        <v>3</v>
      </c>
      <c r="I54" s="21">
        <v>10</v>
      </c>
    </row>
    <row r="55" spans="1:9" ht="12" customHeight="1">
      <c r="A55" s="22" t="s">
        <v>46</v>
      </c>
      <c r="B55" s="21">
        <v>7269</v>
      </c>
      <c r="C55" s="21">
        <v>7254</v>
      </c>
      <c r="D55" s="21">
        <v>2226</v>
      </c>
      <c r="E55" s="21">
        <v>4252</v>
      </c>
      <c r="F55" s="21">
        <v>393</v>
      </c>
      <c r="G55" s="21">
        <v>218</v>
      </c>
      <c r="H55" s="21">
        <v>2</v>
      </c>
      <c r="I55" s="21">
        <v>13</v>
      </c>
    </row>
    <row r="56" spans="1:9" ht="12" customHeight="1">
      <c r="A56" s="24" t="s">
        <v>42</v>
      </c>
      <c r="B56" s="21">
        <v>7210</v>
      </c>
      <c r="C56" s="21">
        <v>7195</v>
      </c>
      <c r="D56" s="21">
        <v>2747</v>
      </c>
      <c r="E56" s="21">
        <v>3855</v>
      </c>
      <c r="F56" s="21">
        <v>276</v>
      </c>
      <c r="G56" s="21">
        <v>149</v>
      </c>
      <c r="H56" s="21">
        <v>2</v>
      </c>
      <c r="I56" s="21">
        <v>13</v>
      </c>
    </row>
    <row r="57" spans="1:9" ht="12" customHeight="1">
      <c r="A57" s="24" t="s">
        <v>47</v>
      </c>
      <c r="B57" s="21">
        <v>6371</v>
      </c>
      <c r="C57" s="21">
        <v>6356</v>
      </c>
      <c r="D57" s="21">
        <v>2896</v>
      </c>
      <c r="E57" s="21">
        <v>2998</v>
      </c>
      <c r="F57" s="21">
        <v>203</v>
      </c>
      <c r="G57" s="21">
        <v>92</v>
      </c>
      <c r="H57" s="21">
        <v>2</v>
      </c>
      <c r="I57" s="21">
        <v>13</v>
      </c>
    </row>
    <row r="58" spans="1:9" ht="12" customHeight="1">
      <c r="A58" s="24" t="s">
        <v>36</v>
      </c>
      <c r="B58" s="21">
        <v>6515</v>
      </c>
      <c r="C58" s="21">
        <v>6490</v>
      </c>
      <c r="D58" s="21">
        <v>3941</v>
      </c>
      <c r="E58" s="21">
        <v>2149</v>
      </c>
      <c r="F58" s="21">
        <v>160</v>
      </c>
      <c r="G58" s="21">
        <v>75</v>
      </c>
      <c r="H58" s="21">
        <v>1</v>
      </c>
      <c r="I58" s="21">
        <v>24</v>
      </c>
    </row>
    <row r="59" spans="1:9" ht="12" customHeight="1">
      <c r="A59" s="10"/>
      <c r="B59" s="28"/>
      <c r="C59" s="10"/>
      <c r="D59" s="10"/>
      <c r="E59" s="10"/>
      <c r="F59" s="10"/>
      <c r="G59" s="10"/>
      <c r="H59" s="10"/>
      <c r="I59" s="10"/>
    </row>
    <row r="60" spans="1:9" ht="13.5" customHeight="1">
      <c r="A60" s="11" t="s">
        <v>48</v>
      </c>
      <c r="B60" s="11"/>
      <c r="C60" s="11"/>
      <c r="D60" s="11"/>
      <c r="E60" s="11"/>
      <c r="F60" s="11"/>
      <c r="G60" s="11"/>
      <c r="H60" s="11"/>
      <c r="I60" s="11"/>
    </row>
    <row r="61" ht="13.5" customHeight="1">
      <c r="A61" s="8" t="s">
        <v>49</v>
      </c>
    </row>
  </sheetData>
  <sheetProtection/>
  <mergeCells count="4">
    <mergeCell ref="B5:B7"/>
    <mergeCell ref="C5:G5"/>
    <mergeCell ref="H5:H7"/>
    <mergeCell ref="I5:I7"/>
  </mergeCells>
  <hyperlinks>
    <hyperlink ref="A1" location="15目次!a4" display="目次に戻る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&amp;C平成23年版山形市統計書</oddHeader>
    <oddFooter>&amp;C&amp;P/&amp;N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9.421875" style="216" customWidth="1"/>
    <col min="2" max="18" width="9.57421875" style="216" customWidth="1"/>
    <col min="19" max="22" width="10.57421875" style="216" customWidth="1"/>
    <col min="23" max="16384" width="8.8515625" style="216" customWidth="1"/>
  </cols>
  <sheetData>
    <row r="1" ht="27">
      <c r="A1" s="247" t="s">
        <v>454</v>
      </c>
    </row>
    <row r="2" ht="18.75">
      <c r="A2" s="215" t="s">
        <v>392</v>
      </c>
    </row>
    <row r="3" spans="1:22" ht="13.5">
      <c r="A3" s="217"/>
      <c r="V3" s="218" t="s">
        <v>393</v>
      </c>
    </row>
    <row r="4" spans="1:22" s="220" customFormat="1" ht="14.25" customHeight="1">
      <c r="A4" s="344" t="s">
        <v>53</v>
      </c>
      <c r="B4" s="347" t="s">
        <v>394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219"/>
      <c r="S4" s="347" t="s">
        <v>395</v>
      </c>
      <c r="T4" s="348"/>
      <c r="U4" s="348"/>
      <c r="V4" s="348"/>
    </row>
    <row r="5" spans="1:22" s="221" customFormat="1" ht="14.25" customHeight="1">
      <c r="A5" s="345"/>
      <c r="B5" s="334" t="s">
        <v>314</v>
      </c>
      <c r="C5" s="334" t="s">
        <v>396</v>
      </c>
      <c r="D5" s="340" t="s">
        <v>397</v>
      </c>
      <c r="E5" s="340" t="s">
        <v>398</v>
      </c>
      <c r="F5" s="340" t="s">
        <v>399</v>
      </c>
      <c r="G5" s="340" t="s">
        <v>400</v>
      </c>
      <c r="H5" s="340" t="s">
        <v>401</v>
      </c>
      <c r="I5" s="340" t="s">
        <v>402</v>
      </c>
      <c r="J5" s="340" t="s">
        <v>403</v>
      </c>
      <c r="K5" s="340" t="s">
        <v>404</v>
      </c>
      <c r="L5" s="340" t="s">
        <v>405</v>
      </c>
      <c r="M5" s="340" t="s">
        <v>406</v>
      </c>
      <c r="N5" s="340" t="s">
        <v>407</v>
      </c>
      <c r="O5" s="338" t="s">
        <v>408</v>
      </c>
      <c r="P5" s="338" t="s">
        <v>409</v>
      </c>
      <c r="Q5" s="340" t="s">
        <v>410</v>
      </c>
      <c r="R5" s="342" t="s">
        <v>411</v>
      </c>
      <c r="S5" s="334" t="s">
        <v>314</v>
      </c>
      <c r="T5" s="334" t="s">
        <v>412</v>
      </c>
      <c r="U5" s="334" t="s">
        <v>413</v>
      </c>
      <c r="V5" s="336" t="s">
        <v>414</v>
      </c>
    </row>
    <row r="6" spans="1:22" s="221" customFormat="1" ht="14.25" customHeight="1">
      <c r="A6" s="346"/>
      <c r="B6" s="335"/>
      <c r="C6" s="335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39"/>
      <c r="P6" s="339"/>
      <c r="Q6" s="341"/>
      <c r="R6" s="343"/>
      <c r="S6" s="335"/>
      <c r="T6" s="335"/>
      <c r="U6" s="335"/>
      <c r="V6" s="337"/>
    </row>
    <row r="7" spans="1:22" s="226" customFormat="1" ht="10.5" customHeight="1">
      <c r="A7" s="222"/>
      <c r="B7" s="223"/>
      <c r="C7" s="224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5"/>
      <c r="T7" s="222"/>
      <c r="U7" s="222"/>
      <c r="V7" s="222"/>
    </row>
    <row r="8" spans="1:22" s="229" customFormat="1" ht="18" customHeight="1">
      <c r="A8" s="227" t="s">
        <v>151</v>
      </c>
      <c r="B8" s="228">
        <f>SUM(C8:R8)</f>
        <v>189312</v>
      </c>
      <c r="C8" s="229">
        <v>13210</v>
      </c>
      <c r="D8" s="229">
        <v>19985</v>
      </c>
      <c r="E8" s="229">
        <v>7126</v>
      </c>
      <c r="F8" s="229">
        <v>7590</v>
      </c>
      <c r="G8" s="229">
        <v>6491</v>
      </c>
      <c r="H8" s="229">
        <v>2488</v>
      </c>
      <c r="I8" s="229">
        <v>8151</v>
      </c>
      <c r="J8" s="229">
        <v>1195</v>
      </c>
      <c r="K8" s="229">
        <v>3297</v>
      </c>
      <c r="L8" s="229">
        <v>32128</v>
      </c>
      <c r="M8" s="229">
        <v>23518</v>
      </c>
      <c r="N8" s="229">
        <v>22446</v>
      </c>
      <c r="O8" s="229">
        <v>14677</v>
      </c>
      <c r="P8" s="229">
        <v>2346</v>
      </c>
      <c r="Q8" s="229">
        <v>11498</v>
      </c>
      <c r="R8" s="229">
        <v>13166</v>
      </c>
      <c r="S8" s="228">
        <f>SUM(T8:V8)</f>
        <v>198404</v>
      </c>
      <c r="T8" s="229">
        <v>84887</v>
      </c>
      <c r="U8" s="229">
        <v>18644</v>
      </c>
      <c r="V8" s="229">
        <v>94873</v>
      </c>
    </row>
    <row r="9" spans="1:22" s="229" customFormat="1" ht="18" customHeight="1">
      <c r="A9" s="227">
        <v>19</v>
      </c>
      <c r="B9" s="228">
        <v>198857</v>
      </c>
      <c r="C9" s="229">
        <v>20880</v>
      </c>
      <c r="D9" s="229">
        <v>14520</v>
      </c>
      <c r="E9" s="229">
        <v>7292</v>
      </c>
      <c r="F9" s="229">
        <v>17160</v>
      </c>
      <c r="G9" s="229">
        <v>5244</v>
      </c>
      <c r="H9" s="229">
        <v>2034</v>
      </c>
      <c r="I9" s="229">
        <v>4700</v>
      </c>
      <c r="J9" s="229">
        <v>1592</v>
      </c>
      <c r="K9" s="229">
        <v>3525</v>
      </c>
      <c r="L9" s="229">
        <v>37909</v>
      </c>
      <c r="M9" s="229">
        <v>22922</v>
      </c>
      <c r="N9" s="229">
        <v>24123</v>
      </c>
      <c r="O9" s="229">
        <v>10973</v>
      </c>
      <c r="P9" s="229">
        <v>1670</v>
      </c>
      <c r="Q9" s="229">
        <v>8785</v>
      </c>
      <c r="R9" s="229">
        <v>15528</v>
      </c>
      <c r="S9" s="228">
        <v>194217</v>
      </c>
      <c r="T9" s="229">
        <v>76619</v>
      </c>
      <c r="U9" s="229">
        <v>17793</v>
      </c>
      <c r="V9" s="229">
        <v>99805</v>
      </c>
    </row>
    <row r="10" spans="1:22" s="229" customFormat="1" ht="18" customHeight="1">
      <c r="A10" s="227">
        <v>20</v>
      </c>
      <c r="B10" s="228">
        <v>190399</v>
      </c>
      <c r="C10" s="229">
        <v>14129</v>
      </c>
      <c r="D10" s="229">
        <v>11594</v>
      </c>
      <c r="E10" s="229">
        <v>8747</v>
      </c>
      <c r="F10" s="229">
        <v>20124</v>
      </c>
      <c r="G10" s="229">
        <v>5814</v>
      </c>
      <c r="H10" s="229">
        <v>2684</v>
      </c>
      <c r="I10" s="229">
        <v>6115</v>
      </c>
      <c r="J10" s="229">
        <v>2685</v>
      </c>
      <c r="K10" s="229">
        <v>4299</v>
      </c>
      <c r="L10" s="229">
        <v>38363</v>
      </c>
      <c r="M10" s="229">
        <v>19371</v>
      </c>
      <c r="N10" s="229">
        <v>25872</v>
      </c>
      <c r="O10" s="229">
        <v>8626</v>
      </c>
      <c r="P10" s="229">
        <v>1505</v>
      </c>
      <c r="Q10" s="229">
        <v>8198</v>
      </c>
      <c r="R10" s="229">
        <v>12273</v>
      </c>
      <c r="S10" s="228">
        <v>169230</v>
      </c>
      <c r="T10" s="229">
        <v>75662</v>
      </c>
      <c r="U10" s="229">
        <v>15340</v>
      </c>
      <c r="V10" s="229">
        <v>78228</v>
      </c>
    </row>
    <row r="11" spans="1:22" s="229" customFormat="1" ht="18" customHeight="1">
      <c r="A11" s="230">
        <v>21</v>
      </c>
      <c r="B11" s="229">
        <v>199658</v>
      </c>
      <c r="C11" s="229">
        <v>25399</v>
      </c>
      <c r="D11" s="229">
        <v>16036</v>
      </c>
      <c r="E11" s="229">
        <v>7269</v>
      </c>
      <c r="F11" s="229">
        <v>12655</v>
      </c>
      <c r="G11" s="229">
        <v>3937</v>
      </c>
      <c r="H11" s="229">
        <v>2343</v>
      </c>
      <c r="I11" s="229">
        <v>6300</v>
      </c>
      <c r="J11" s="229">
        <v>2361</v>
      </c>
      <c r="K11" s="229">
        <v>3424</v>
      </c>
      <c r="L11" s="229">
        <v>38898</v>
      </c>
      <c r="M11" s="229">
        <v>20438</v>
      </c>
      <c r="N11" s="229">
        <v>26617</v>
      </c>
      <c r="O11" s="229">
        <v>10330</v>
      </c>
      <c r="P11" s="229">
        <v>2395</v>
      </c>
      <c r="Q11" s="229">
        <v>8505</v>
      </c>
      <c r="R11" s="231">
        <v>12751</v>
      </c>
      <c r="S11" s="229">
        <v>182252</v>
      </c>
      <c r="T11" s="229">
        <v>89504</v>
      </c>
      <c r="U11" s="229">
        <v>16707</v>
      </c>
      <c r="V11" s="229">
        <v>76041</v>
      </c>
    </row>
    <row r="12" spans="1:22" s="229" customFormat="1" ht="18" customHeight="1">
      <c r="A12" s="230">
        <v>22</v>
      </c>
      <c r="B12" s="229">
        <v>188602</v>
      </c>
      <c r="C12" s="229">
        <v>15919</v>
      </c>
      <c r="D12" s="229">
        <v>15829</v>
      </c>
      <c r="E12" s="229">
        <v>6174</v>
      </c>
      <c r="F12" s="229">
        <v>13828</v>
      </c>
      <c r="G12" s="229">
        <v>4476</v>
      </c>
      <c r="H12" s="229">
        <v>2074</v>
      </c>
      <c r="I12" s="229">
        <v>5996</v>
      </c>
      <c r="J12" s="229">
        <v>2179</v>
      </c>
      <c r="K12" s="229">
        <v>3225</v>
      </c>
      <c r="L12" s="229">
        <v>27043</v>
      </c>
      <c r="M12" s="229">
        <v>23354</v>
      </c>
      <c r="N12" s="229">
        <v>24152</v>
      </c>
      <c r="O12" s="229">
        <v>14493</v>
      </c>
      <c r="P12" s="229">
        <v>2468</v>
      </c>
      <c r="Q12" s="229">
        <v>13553</v>
      </c>
      <c r="R12" s="231">
        <v>13839</v>
      </c>
      <c r="S12" s="229">
        <v>225985</v>
      </c>
      <c r="T12" s="229">
        <v>96848</v>
      </c>
      <c r="U12" s="229">
        <v>18128</v>
      </c>
      <c r="V12" s="229">
        <v>111009</v>
      </c>
    </row>
    <row r="13" spans="1:22" s="234" customFormat="1" ht="10.5" customHeight="1">
      <c r="A13" s="232"/>
      <c r="B13" s="233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3"/>
      <c r="T13" s="232"/>
      <c r="U13" s="232"/>
      <c r="V13" s="232"/>
    </row>
    <row r="14" s="234" customFormat="1" ht="14.25" customHeight="1">
      <c r="A14" s="229" t="s">
        <v>415</v>
      </c>
    </row>
    <row r="15" s="234" customFormat="1" ht="12">
      <c r="A15" s="234" t="s">
        <v>416</v>
      </c>
    </row>
    <row r="16" s="234" customFormat="1" ht="12">
      <c r="A16" s="234" t="s">
        <v>417</v>
      </c>
    </row>
    <row r="17" s="234" customFormat="1" ht="12">
      <c r="A17" s="234" t="s">
        <v>418</v>
      </c>
    </row>
    <row r="18" s="234" customFormat="1" ht="12"/>
  </sheetData>
  <sheetProtection/>
  <mergeCells count="24">
    <mergeCell ref="A4:A6"/>
    <mergeCell ref="B4:Q4"/>
    <mergeCell ref="S4:V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U5:U6"/>
    <mergeCell ref="V5:V6"/>
    <mergeCell ref="O5:O6"/>
    <mergeCell ref="P5:P6"/>
    <mergeCell ref="Q5:Q6"/>
    <mergeCell ref="R5:R6"/>
    <mergeCell ref="S5:S6"/>
    <mergeCell ref="T5:T6"/>
  </mergeCells>
  <hyperlinks>
    <hyperlink ref="A1" location="15目次!a4" display="目次に戻る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5" r:id="rId1"/>
  <headerFooter>
    <oddHeader>&amp;C平成23年版山形市統計書</oddHeader>
    <oddFooter>&amp;C&amp;P/&amp;N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2.421875" style="30" customWidth="1"/>
    <col min="2" max="4" width="14.57421875" style="30" customWidth="1"/>
    <col min="5" max="16384" width="8.8515625" style="30" customWidth="1"/>
  </cols>
  <sheetData>
    <row r="1" ht="13.5">
      <c r="A1" s="246" t="s">
        <v>454</v>
      </c>
    </row>
    <row r="2" ht="17.25">
      <c r="A2" s="29" t="s">
        <v>420</v>
      </c>
    </row>
    <row r="3" ht="13.5">
      <c r="A3" s="32"/>
    </row>
    <row r="4" spans="1:4" s="182" customFormat="1" ht="14.25" customHeight="1">
      <c r="A4" s="258" t="s">
        <v>53</v>
      </c>
      <c r="B4" s="263" t="s">
        <v>314</v>
      </c>
      <c r="C4" s="349" t="s">
        <v>421</v>
      </c>
      <c r="D4" s="318" t="s">
        <v>422</v>
      </c>
    </row>
    <row r="5" spans="1:4" s="182" customFormat="1" ht="14.25" customHeight="1">
      <c r="A5" s="259"/>
      <c r="B5" s="264"/>
      <c r="C5" s="326"/>
      <c r="D5" s="329"/>
    </row>
    <row r="6" spans="1:4" s="184" customFormat="1" ht="6" customHeight="1">
      <c r="A6" s="38"/>
      <c r="B6" s="39"/>
      <c r="C6" s="39"/>
      <c r="D6" s="39"/>
    </row>
    <row r="7" spans="1:4" s="44" customFormat="1" ht="18" customHeight="1">
      <c r="A7" s="39" t="s">
        <v>151</v>
      </c>
      <c r="B7" s="42">
        <f>SUM(C7:D7)</f>
        <v>18122</v>
      </c>
      <c r="C7" s="43">
        <v>11382</v>
      </c>
      <c r="D7" s="43">
        <v>6740</v>
      </c>
    </row>
    <row r="8" spans="1:5" s="44" customFormat="1" ht="18" customHeight="1">
      <c r="A8" s="39">
        <v>19</v>
      </c>
      <c r="B8" s="42">
        <v>18076</v>
      </c>
      <c r="C8" s="43">
        <v>12007</v>
      </c>
      <c r="D8" s="43">
        <v>6069</v>
      </c>
      <c r="E8" s="43"/>
    </row>
    <row r="9" spans="1:4" s="43" customFormat="1" ht="18" customHeight="1">
      <c r="A9" s="39">
        <v>20</v>
      </c>
      <c r="B9" s="64">
        <v>18462</v>
      </c>
      <c r="C9" s="65">
        <v>12001</v>
      </c>
      <c r="D9" s="65">
        <v>6461</v>
      </c>
    </row>
    <row r="10" spans="1:4" s="43" customFormat="1" ht="18" customHeight="1">
      <c r="A10" s="61">
        <v>21</v>
      </c>
      <c r="B10" s="64">
        <v>16605</v>
      </c>
      <c r="C10" s="65">
        <v>11127</v>
      </c>
      <c r="D10" s="65">
        <v>5478</v>
      </c>
    </row>
    <row r="11" spans="1:4" s="43" customFormat="1" ht="18" customHeight="1">
      <c r="A11" s="60">
        <v>22</v>
      </c>
      <c r="B11" s="65">
        <v>22436</v>
      </c>
      <c r="C11" s="65">
        <v>15410</v>
      </c>
      <c r="D11" s="65">
        <v>7026</v>
      </c>
    </row>
    <row r="12" spans="1:4" ht="6" customHeight="1">
      <c r="A12" s="47"/>
      <c r="B12" s="48"/>
      <c r="C12" s="47"/>
      <c r="D12" s="47"/>
    </row>
    <row r="13" spans="1:4" ht="14.25" customHeight="1">
      <c r="A13" s="44" t="s">
        <v>309</v>
      </c>
      <c r="B13" s="44"/>
      <c r="C13" s="44"/>
      <c r="D13" s="44"/>
    </row>
    <row r="14" ht="6" customHeight="1"/>
    <row r="15" spans="1:4" ht="13.5">
      <c r="A15" s="44"/>
      <c r="D15" s="163"/>
    </row>
    <row r="21" ht="13.5">
      <c r="D21" s="235"/>
    </row>
  </sheetData>
  <sheetProtection/>
  <mergeCells count="4">
    <mergeCell ref="A4:A5"/>
    <mergeCell ref="B4:B5"/>
    <mergeCell ref="C4:C5"/>
    <mergeCell ref="D4:D5"/>
  </mergeCells>
  <hyperlinks>
    <hyperlink ref="A1" location="15目次!a4" display="目次に戻る"/>
  </hyperlink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&amp;C平成23年版山形市統計書</oddHeader>
    <oddFooter>&amp;C&amp;P/&amp;N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2.421875" style="30" customWidth="1"/>
    <col min="2" max="12" width="9.57421875" style="30" customWidth="1"/>
    <col min="13" max="16384" width="8.8515625" style="30" customWidth="1"/>
  </cols>
  <sheetData>
    <row r="1" ht="13.5">
      <c r="A1" s="246" t="s">
        <v>454</v>
      </c>
    </row>
    <row r="2" ht="17.25">
      <c r="A2" s="29" t="s">
        <v>424</v>
      </c>
    </row>
    <row r="3" ht="13.5">
      <c r="A3" s="32"/>
    </row>
    <row r="4" spans="1:12" s="236" customFormat="1" ht="14.25" customHeight="1">
      <c r="A4" s="258" t="s">
        <v>53</v>
      </c>
      <c r="B4" s="263" t="s">
        <v>425</v>
      </c>
      <c r="C4" s="263" t="s">
        <v>426</v>
      </c>
      <c r="D4" s="260" t="s">
        <v>427</v>
      </c>
      <c r="E4" s="262"/>
      <c r="F4" s="260" t="s">
        <v>428</v>
      </c>
      <c r="G4" s="262"/>
      <c r="H4" s="260" t="s">
        <v>429</v>
      </c>
      <c r="I4" s="261"/>
      <c r="J4" s="262"/>
      <c r="K4" s="260" t="s">
        <v>430</v>
      </c>
      <c r="L4" s="261"/>
    </row>
    <row r="5" spans="1:12" s="236" customFormat="1" ht="14.25" customHeight="1">
      <c r="A5" s="259"/>
      <c r="B5" s="264"/>
      <c r="C5" s="264"/>
      <c r="D5" s="37" t="s">
        <v>431</v>
      </c>
      <c r="E5" s="37" t="s">
        <v>432</v>
      </c>
      <c r="F5" s="37" t="s">
        <v>431</v>
      </c>
      <c r="G5" s="37" t="s">
        <v>432</v>
      </c>
      <c r="H5" s="237" t="s">
        <v>433</v>
      </c>
      <c r="I5" s="37" t="s">
        <v>431</v>
      </c>
      <c r="J5" s="37" t="s">
        <v>432</v>
      </c>
      <c r="K5" s="37" t="s">
        <v>431</v>
      </c>
      <c r="L5" s="169" t="s">
        <v>432</v>
      </c>
    </row>
    <row r="6" spans="1:12" s="39" customFormat="1" ht="10.5" customHeight="1">
      <c r="A6" s="38"/>
      <c r="B6" s="202"/>
      <c r="C6" s="202"/>
      <c r="D6" s="202"/>
      <c r="E6" s="202"/>
      <c r="F6" s="202"/>
      <c r="G6" s="202"/>
      <c r="H6" s="173"/>
      <c r="I6" s="202"/>
      <c r="J6" s="202"/>
      <c r="K6" s="202"/>
      <c r="L6" s="202"/>
    </row>
    <row r="7" spans="1:12" s="44" customFormat="1" ht="16.5" customHeight="1">
      <c r="A7" s="39" t="s">
        <v>151</v>
      </c>
      <c r="B7" s="42">
        <v>94692</v>
      </c>
      <c r="C7" s="43">
        <v>386032</v>
      </c>
      <c r="D7" s="43">
        <v>237689</v>
      </c>
      <c r="E7" s="43">
        <v>1261112</v>
      </c>
      <c r="F7" s="43">
        <v>159849</v>
      </c>
      <c r="G7" s="43">
        <v>920052</v>
      </c>
      <c r="H7" s="43">
        <v>4</v>
      </c>
      <c r="I7" s="43">
        <v>72179</v>
      </c>
      <c r="J7" s="43">
        <v>326001</v>
      </c>
      <c r="K7" s="43">
        <v>5661</v>
      </c>
      <c r="L7" s="43">
        <v>15059</v>
      </c>
    </row>
    <row r="8" spans="1:12" s="44" customFormat="1" ht="16.5" customHeight="1">
      <c r="A8" s="39">
        <v>19</v>
      </c>
      <c r="B8" s="42">
        <v>98337</v>
      </c>
      <c r="C8" s="43">
        <v>392711</v>
      </c>
      <c r="D8" s="43">
        <v>244130</v>
      </c>
      <c r="E8" s="43">
        <v>1285024</v>
      </c>
      <c r="F8" s="43">
        <v>164631</v>
      </c>
      <c r="G8" s="43">
        <v>935390</v>
      </c>
      <c r="H8" s="43">
        <v>4</v>
      </c>
      <c r="I8" s="43">
        <v>74075</v>
      </c>
      <c r="J8" s="43">
        <v>335609</v>
      </c>
      <c r="K8" s="43">
        <v>5424</v>
      </c>
      <c r="L8" s="43">
        <v>14025</v>
      </c>
    </row>
    <row r="9" spans="1:12" s="44" customFormat="1" ht="16.5" customHeight="1">
      <c r="A9" s="39">
        <v>20</v>
      </c>
      <c r="B9" s="64">
        <v>101696</v>
      </c>
      <c r="C9" s="65">
        <v>401725</v>
      </c>
      <c r="D9" s="65">
        <v>242259</v>
      </c>
      <c r="E9" s="65">
        <v>1287210</v>
      </c>
      <c r="F9" s="65">
        <v>164930</v>
      </c>
      <c r="G9" s="65">
        <v>943941</v>
      </c>
      <c r="H9" s="65">
        <v>4</v>
      </c>
      <c r="I9" s="65">
        <v>73315</v>
      </c>
      <c r="J9" s="65">
        <v>332479</v>
      </c>
      <c r="K9" s="65">
        <v>4014</v>
      </c>
      <c r="L9" s="65">
        <v>10790</v>
      </c>
    </row>
    <row r="10" spans="1:12" s="44" customFormat="1" ht="16.5" customHeight="1">
      <c r="A10" s="61">
        <v>21</v>
      </c>
      <c r="B10" s="64">
        <v>104600</v>
      </c>
      <c r="C10" s="46">
        <v>407073</v>
      </c>
      <c r="D10" s="46">
        <v>240824</v>
      </c>
      <c r="E10" s="46">
        <v>1295282</v>
      </c>
      <c r="F10" s="46">
        <v>164108</v>
      </c>
      <c r="G10" s="46">
        <v>953007</v>
      </c>
      <c r="H10" s="46">
        <v>4</v>
      </c>
      <c r="I10" s="46">
        <v>72361</v>
      </c>
      <c r="J10" s="46">
        <v>332174</v>
      </c>
      <c r="K10" s="46">
        <v>4355</v>
      </c>
      <c r="L10" s="46">
        <v>10101</v>
      </c>
    </row>
    <row r="11" spans="1:12" s="44" customFormat="1" ht="16.5" customHeight="1">
      <c r="A11" s="61">
        <v>22</v>
      </c>
      <c r="B11" s="64">
        <v>108225</v>
      </c>
      <c r="C11" s="65">
        <v>408770</v>
      </c>
      <c r="D11" s="65">
        <v>224912</v>
      </c>
      <c r="E11" s="65">
        <v>1237492</v>
      </c>
      <c r="F11" s="65">
        <v>155255</v>
      </c>
      <c r="G11" s="65">
        <v>918256</v>
      </c>
      <c r="H11" s="65">
        <v>4</v>
      </c>
      <c r="I11" s="65">
        <v>69657</v>
      </c>
      <c r="J11" s="65">
        <v>319236</v>
      </c>
      <c r="K11" s="52" t="s">
        <v>265</v>
      </c>
      <c r="L11" s="52" t="s">
        <v>83</v>
      </c>
    </row>
    <row r="12" spans="1:12" s="44" customFormat="1" ht="10.5" customHeight="1">
      <c r="A12" s="47"/>
      <c r="B12" s="48"/>
      <c r="C12" s="238"/>
      <c r="D12" s="47"/>
      <c r="E12" s="47"/>
      <c r="F12" s="47"/>
      <c r="G12" s="47"/>
      <c r="H12" s="47"/>
      <c r="I12" s="47"/>
      <c r="J12" s="47"/>
      <c r="K12" s="47"/>
      <c r="L12" s="47"/>
    </row>
    <row r="13" spans="1:3" s="44" customFormat="1" ht="14.25" customHeight="1">
      <c r="A13" s="44" t="s">
        <v>434</v>
      </c>
      <c r="C13" s="44" t="s">
        <v>435</v>
      </c>
    </row>
    <row r="15" ht="13.5">
      <c r="F15" s="163"/>
    </row>
  </sheetData>
  <sheetProtection/>
  <mergeCells count="7">
    <mergeCell ref="K4:L4"/>
    <mergeCell ref="A4:A5"/>
    <mergeCell ref="B4:B5"/>
    <mergeCell ref="C4:C5"/>
    <mergeCell ref="D4:E4"/>
    <mergeCell ref="F4:G4"/>
    <mergeCell ref="H4:J4"/>
  </mergeCells>
  <hyperlinks>
    <hyperlink ref="A1" location="15目次!a4" display="目次に戻る"/>
  </hyperlink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&amp;C平成23年版山形市統計書</oddHeader>
    <oddFooter>&amp;C&amp;P/&amp;N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1.7109375" style="50" customWidth="1"/>
    <col min="2" max="12" width="9.57421875" style="50" customWidth="1"/>
    <col min="13" max="16384" width="8.8515625" style="50" customWidth="1"/>
  </cols>
  <sheetData>
    <row r="1" ht="13.5">
      <c r="A1" s="247" t="s">
        <v>454</v>
      </c>
    </row>
    <row r="2" ht="17.25">
      <c r="A2" s="49" t="s">
        <v>437</v>
      </c>
    </row>
    <row r="3" ht="13.5">
      <c r="A3" s="51"/>
    </row>
    <row r="4" spans="1:12" s="56" customFormat="1" ht="14.25" customHeight="1">
      <c r="A4" s="354" t="s">
        <v>53</v>
      </c>
      <c r="B4" s="350" t="s">
        <v>314</v>
      </c>
      <c r="C4" s="306" t="s">
        <v>438</v>
      </c>
      <c r="D4" s="306" t="s">
        <v>439</v>
      </c>
      <c r="E4" s="350" t="s">
        <v>413</v>
      </c>
      <c r="F4" s="350" t="s">
        <v>440</v>
      </c>
      <c r="G4" s="350" t="s">
        <v>441</v>
      </c>
      <c r="H4" s="306" t="s">
        <v>442</v>
      </c>
      <c r="I4" s="306" t="s">
        <v>443</v>
      </c>
      <c r="J4" s="306" t="s">
        <v>444</v>
      </c>
      <c r="K4" s="306" t="s">
        <v>445</v>
      </c>
      <c r="L4" s="352" t="s">
        <v>323</v>
      </c>
    </row>
    <row r="5" spans="1:12" s="56" customFormat="1" ht="14.25" customHeight="1">
      <c r="A5" s="355"/>
      <c r="B5" s="351"/>
      <c r="C5" s="296"/>
      <c r="D5" s="296"/>
      <c r="E5" s="351"/>
      <c r="F5" s="351"/>
      <c r="G5" s="351"/>
      <c r="H5" s="296"/>
      <c r="I5" s="296"/>
      <c r="J5" s="296"/>
      <c r="K5" s="296"/>
      <c r="L5" s="353"/>
    </row>
    <row r="6" spans="1:12" s="61" customFormat="1" ht="6" customHeight="1">
      <c r="A6" s="60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</row>
    <row r="7" spans="1:12" s="51" customFormat="1" ht="16.5" customHeight="1">
      <c r="A7" s="61" t="s">
        <v>151</v>
      </c>
      <c r="B7" s="240">
        <f>SUM(C7:L7)</f>
        <v>530603</v>
      </c>
      <c r="C7" s="241">
        <v>83178</v>
      </c>
      <c r="D7" s="241">
        <v>33763</v>
      </c>
      <c r="E7" s="241">
        <v>33228</v>
      </c>
      <c r="F7" s="241">
        <v>11080</v>
      </c>
      <c r="G7" s="241">
        <v>27538</v>
      </c>
      <c r="H7" s="241">
        <v>98081</v>
      </c>
      <c r="I7" s="241">
        <v>21466</v>
      </c>
      <c r="J7" s="241">
        <v>36295</v>
      </c>
      <c r="K7" s="241">
        <v>40576</v>
      </c>
      <c r="L7" s="241">
        <v>145398</v>
      </c>
    </row>
    <row r="8" spans="1:12" s="51" customFormat="1" ht="16.5" customHeight="1">
      <c r="A8" s="61">
        <v>19</v>
      </c>
      <c r="B8" s="240">
        <v>548686</v>
      </c>
      <c r="C8" s="241">
        <v>89709</v>
      </c>
      <c r="D8" s="241">
        <v>34063</v>
      </c>
      <c r="E8" s="241">
        <v>32405</v>
      </c>
      <c r="F8" s="241">
        <v>10152</v>
      </c>
      <c r="G8" s="241">
        <v>28827</v>
      </c>
      <c r="H8" s="241">
        <v>88335</v>
      </c>
      <c r="I8" s="241">
        <v>20749</v>
      </c>
      <c r="J8" s="241">
        <v>33197</v>
      </c>
      <c r="K8" s="241">
        <v>45624</v>
      </c>
      <c r="L8" s="241">
        <v>165625</v>
      </c>
    </row>
    <row r="9" spans="1:12" s="241" customFormat="1" ht="16.5" customHeight="1">
      <c r="A9" s="61">
        <v>20</v>
      </c>
      <c r="B9" s="240">
        <v>516968</v>
      </c>
      <c r="C9" s="241">
        <v>89293</v>
      </c>
      <c r="D9" s="241">
        <v>38815</v>
      </c>
      <c r="E9" s="241">
        <v>35692</v>
      </c>
      <c r="F9" s="241">
        <v>12175</v>
      </c>
      <c r="G9" s="241">
        <v>27052</v>
      </c>
      <c r="H9" s="241">
        <v>81801</v>
      </c>
      <c r="I9" s="241">
        <v>23070</v>
      </c>
      <c r="J9" s="241">
        <v>36192</v>
      </c>
      <c r="K9" s="241">
        <v>41283</v>
      </c>
      <c r="L9" s="241">
        <v>131595</v>
      </c>
    </row>
    <row r="10" spans="1:12" s="241" customFormat="1" ht="16.5" customHeight="1">
      <c r="A10" s="60">
        <v>21</v>
      </c>
      <c r="B10" s="241">
        <v>521606</v>
      </c>
      <c r="C10" s="241">
        <v>88205</v>
      </c>
      <c r="D10" s="241">
        <v>44942</v>
      </c>
      <c r="E10" s="241">
        <v>38186</v>
      </c>
      <c r="F10" s="241">
        <v>13270</v>
      </c>
      <c r="G10" s="241">
        <v>26962</v>
      </c>
      <c r="H10" s="241">
        <v>87053</v>
      </c>
      <c r="I10" s="241">
        <v>17899</v>
      </c>
      <c r="J10" s="241">
        <v>33698</v>
      </c>
      <c r="K10" s="241">
        <v>46797</v>
      </c>
      <c r="L10" s="241">
        <v>124594</v>
      </c>
    </row>
    <row r="11" spans="1:12" s="241" customFormat="1" ht="16.5" customHeight="1">
      <c r="A11" s="60">
        <v>22</v>
      </c>
      <c r="B11" s="241">
        <v>504794</v>
      </c>
      <c r="C11" s="241">
        <v>83324</v>
      </c>
      <c r="D11" s="241">
        <v>34884</v>
      </c>
      <c r="E11" s="241">
        <v>33469</v>
      </c>
      <c r="F11" s="241">
        <v>11837</v>
      </c>
      <c r="G11" s="241">
        <v>27070</v>
      </c>
      <c r="H11" s="241">
        <v>73800</v>
      </c>
      <c r="I11" s="241">
        <v>23047</v>
      </c>
      <c r="J11" s="241">
        <v>35128</v>
      </c>
      <c r="K11" s="241">
        <v>48430</v>
      </c>
      <c r="L11" s="241">
        <v>133805</v>
      </c>
    </row>
    <row r="12" spans="1:12" s="46" customFormat="1" ht="6" customHeight="1">
      <c r="A12" s="101"/>
      <c r="B12" s="100"/>
      <c r="C12" s="242"/>
      <c r="D12" s="101"/>
      <c r="E12" s="101"/>
      <c r="F12" s="101"/>
      <c r="G12" s="101"/>
      <c r="H12" s="101"/>
      <c r="I12" s="101"/>
      <c r="J12" s="101"/>
      <c r="K12" s="101"/>
      <c r="L12" s="101"/>
    </row>
    <row r="13" s="46" customFormat="1" ht="14.25" customHeight="1">
      <c r="A13" s="46" t="s">
        <v>446</v>
      </c>
    </row>
    <row r="15" ht="13.5">
      <c r="F15" s="76"/>
    </row>
  </sheetData>
  <sheetProtection/>
  <mergeCells count="12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hyperlinks>
    <hyperlink ref="A1" location="15目次!a4" display="目次に戻る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&amp;C平成23年版山形市統計書</oddHeader>
    <oddFooter>&amp;C&amp;P/&amp;N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8.8515625" defaultRowHeight="15"/>
  <cols>
    <col min="1" max="5" width="17.28125" style="50" customWidth="1"/>
    <col min="6" max="7" width="12.421875" style="50" customWidth="1"/>
    <col min="8" max="16384" width="8.8515625" style="50" customWidth="1"/>
  </cols>
  <sheetData>
    <row r="1" ht="13.5">
      <c r="A1" s="247" t="s">
        <v>454</v>
      </c>
    </row>
    <row r="2" ht="17.25">
      <c r="A2" s="49" t="s">
        <v>448</v>
      </c>
    </row>
    <row r="3" ht="13.5">
      <c r="A3" s="51"/>
    </row>
    <row r="4" spans="1:5" s="56" customFormat="1" ht="14.25" customHeight="1">
      <c r="A4" s="267" t="s">
        <v>53</v>
      </c>
      <c r="B4" s="271" t="s">
        <v>425</v>
      </c>
      <c r="C4" s="271" t="s">
        <v>426</v>
      </c>
      <c r="D4" s="269" t="s">
        <v>449</v>
      </c>
      <c r="E4" s="273"/>
    </row>
    <row r="5" spans="1:5" s="56" customFormat="1" ht="14.25" customHeight="1">
      <c r="A5" s="268"/>
      <c r="B5" s="272"/>
      <c r="C5" s="272"/>
      <c r="D5" s="58" t="s">
        <v>431</v>
      </c>
      <c r="E5" s="53" t="s">
        <v>432</v>
      </c>
    </row>
    <row r="6" spans="1:7" s="61" customFormat="1" ht="10.5" customHeight="1">
      <c r="A6" s="60"/>
      <c r="B6" s="243"/>
      <c r="C6" s="243"/>
      <c r="D6" s="243"/>
      <c r="E6" s="243"/>
      <c r="F6" s="243"/>
      <c r="G6" s="243"/>
    </row>
    <row r="7" spans="1:7" s="46" customFormat="1" ht="16.5" customHeight="1">
      <c r="A7" s="61" t="s">
        <v>151</v>
      </c>
      <c r="B7" s="64">
        <v>80867</v>
      </c>
      <c r="C7" s="65">
        <v>671096</v>
      </c>
      <c r="D7" s="244">
        <v>44383</v>
      </c>
      <c r="E7" s="65">
        <v>123944</v>
      </c>
      <c r="F7" s="52"/>
      <c r="G7" s="52"/>
    </row>
    <row r="8" spans="1:7" s="46" customFormat="1" ht="16.5" customHeight="1">
      <c r="A8" s="61">
        <v>19</v>
      </c>
      <c r="B8" s="64">
        <v>83514</v>
      </c>
      <c r="C8" s="65">
        <v>693111</v>
      </c>
      <c r="D8" s="52">
        <v>47296</v>
      </c>
      <c r="E8" s="65">
        <v>133763</v>
      </c>
      <c r="F8" s="52"/>
      <c r="G8" s="52"/>
    </row>
    <row r="9" spans="1:7" s="46" customFormat="1" ht="16.5" customHeight="1">
      <c r="A9" s="61">
        <v>20</v>
      </c>
      <c r="B9" s="64">
        <v>86123</v>
      </c>
      <c r="C9" s="65">
        <v>713268</v>
      </c>
      <c r="D9" s="52">
        <v>56103</v>
      </c>
      <c r="E9" s="65">
        <v>159888</v>
      </c>
      <c r="F9" s="52"/>
      <c r="G9" s="52"/>
    </row>
    <row r="10" spans="1:7" s="46" customFormat="1" ht="16.5" customHeight="1">
      <c r="A10" s="60">
        <v>21</v>
      </c>
      <c r="B10" s="46">
        <v>88746</v>
      </c>
      <c r="C10" s="46">
        <v>723062</v>
      </c>
      <c r="D10" s="46">
        <v>60598</v>
      </c>
      <c r="E10" s="46">
        <v>184388</v>
      </c>
      <c r="F10" s="52"/>
      <c r="G10" s="52"/>
    </row>
    <row r="11" spans="1:7" s="46" customFormat="1" ht="16.5" customHeight="1">
      <c r="A11" s="60">
        <v>22</v>
      </c>
      <c r="B11" s="65">
        <v>91183</v>
      </c>
      <c r="C11" s="65">
        <v>731374</v>
      </c>
      <c r="D11" s="65">
        <v>59504</v>
      </c>
      <c r="E11" s="65">
        <v>176873</v>
      </c>
      <c r="F11" s="52"/>
      <c r="G11" s="52"/>
    </row>
    <row r="12" spans="1:7" s="46" customFormat="1" ht="10.5" customHeight="1">
      <c r="A12" s="101"/>
      <c r="B12" s="100"/>
      <c r="C12" s="242"/>
      <c r="D12" s="101"/>
      <c r="E12" s="101"/>
      <c r="F12" s="65"/>
      <c r="G12" s="65"/>
    </row>
    <row r="13" s="46" customFormat="1" ht="14.25" customHeight="1">
      <c r="A13" s="46" t="s">
        <v>450</v>
      </c>
    </row>
    <row r="14" spans="1:4" ht="13.5">
      <c r="A14" s="46" t="s">
        <v>451</v>
      </c>
      <c r="D14" s="76"/>
    </row>
    <row r="15" ht="13.5">
      <c r="A15" s="46" t="s">
        <v>452</v>
      </c>
    </row>
    <row r="16" ht="13.5">
      <c r="A16" s="46"/>
    </row>
  </sheetData>
  <sheetProtection/>
  <mergeCells count="4">
    <mergeCell ref="A4:A5"/>
    <mergeCell ref="B4:B5"/>
    <mergeCell ref="C4:C5"/>
    <mergeCell ref="D4:E4"/>
  </mergeCells>
  <hyperlinks>
    <hyperlink ref="A1" location="15目次!a4" display="目次に戻る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&amp;C平成23年版山形市統計書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30" customWidth="1"/>
    <col min="2" max="6" width="14.28125" style="30" customWidth="1"/>
    <col min="7" max="16384" width="9.00390625" style="30" customWidth="1"/>
  </cols>
  <sheetData>
    <row r="1" ht="13.5">
      <c r="A1" s="246" t="s">
        <v>454</v>
      </c>
    </row>
    <row r="2" ht="17.25">
      <c r="A2" s="29" t="s">
        <v>51</v>
      </c>
    </row>
    <row r="3" ht="9" customHeight="1">
      <c r="A3" s="29"/>
    </row>
    <row r="4" ht="13.5">
      <c r="A4" s="31" t="s">
        <v>52</v>
      </c>
    </row>
    <row r="5" ht="6" customHeight="1">
      <c r="A5" s="32"/>
    </row>
    <row r="6" spans="1:6" s="36" customFormat="1" ht="15" customHeight="1">
      <c r="A6" s="258" t="s">
        <v>53</v>
      </c>
      <c r="B6" s="260" t="s">
        <v>54</v>
      </c>
      <c r="C6" s="261"/>
      <c r="D6" s="262"/>
      <c r="E6" s="263" t="s">
        <v>55</v>
      </c>
      <c r="F6" s="265" t="s">
        <v>56</v>
      </c>
    </row>
    <row r="7" spans="1:6" s="36" customFormat="1" ht="15" customHeight="1">
      <c r="A7" s="259"/>
      <c r="B7" s="37" t="s">
        <v>58</v>
      </c>
      <c r="C7" s="37" t="s">
        <v>59</v>
      </c>
      <c r="D7" s="37" t="s">
        <v>60</v>
      </c>
      <c r="E7" s="264"/>
      <c r="F7" s="266"/>
    </row>
    <row r="8" spans="1:6" s="40" customFormat="1" ht="6" customHeight="1">
      <c r="A8" s="38"/>
      <c r="B8" s="39"/>
      <c r="C8" s="39"/>
      <c r="D8" s="39"/>
      <c r="E8" s="39"/>
      <c r="F8" s="39"/>
    </row>
    <row r="9" spans="1:6" s="44" customFormat="1" ht="16.5" customHeight="1">
      <c r="A9" s="41" t="s">
        <v>61</v>
      </c>
      <c r="B9" s="42">
        <v>26</v>
      </c>
      <c r="C9" s="43">
        <v>1</v>
      </c>
      <c r="D9" s="43">
        <v>25</v>
      </c>
      <c r="E9" s="43">
        <v>295</v>
      </c>
      <c r="F9" s="43">
        <v>4045</v>
      </c>
    </row>
    <row r="10" spans="1:6" s="44" customFormat="1" ht="16.5" customHeight="1">
      <c r="A10" s="41" t="s">
        <v>62</v>
      </c>
      <c r="B10" s="42">
        <v>26</v>
      </c>
      <c r="C10" s="43">
        <v>1</v>
      </c>
      <c r="D10" s="43">
        <v>25</v>
      </c>
      <c r="E10" s="43">
        <v>302</v>
      </c>
      <c r="F10" s="43">
        <v>3734</v>
      </c>
    </row>
    <row r="11" spans="1:6" s="44" customFormat="1" ht="16.5" customHeight="1">
      <c r="A11" s="41" t="s">
        <v>63</v>
      </c>
      <c r="B11" s="42">
        <v>26</v>
      </c>
      <c r="C11" s="43">
        <v>1</v>
      </c>
      <c r="D11" s="43">
        <v>25</v>
      </c>
      <c r="E11" s="43">
        <v>293</v>
      </c>
      <c r="F11" s="43">
        <v>3696</v>
      </c>
    </row>
    <row r="12" spans="1:6" s="44" customFormat="1" ht="16.5" customHeight="1">
      <c r="A12" s="45" t="s">
        <v>64</v>
      </c>
      <c r="B12" s="46">
        <v>26</v>
      </c>
      <c r="C12" s="46">
        <v>1</v>
      </c>
      <c r="D12" s="46">
        <v>25</v>
      </c>
      <c r="E12" s="46">
        <v>301</v>
      </c>
      <c r="F12" s="46">
        <v>3625</v>
      </c>
    </row>
    <row r="13" spans="1:6" s="44" customFormat="1" ht="16.5" customHeight="1">
      <c r="A13" s="45" t="s">
        <v>66</v>
      </c>
      <c r="B13" s="46">
        <v>26</v>
      </c>
      <c r="C13" s="46">
        <v>1</v>
      </c>
      <c r="D13" s="46">
        <v>25</v>
      </c>
      <c r="E13" s="46">
        <v>298</v>
      </c>
      <c r="F13" s="46">
        <v>3573</v>
      </c>
    </row>
    <row r="14" spans="1:6" s="44" customFormat="1" ht="6" customHeight="1">
      <c r="A14" s="47"/>
      <c r="B14" s="48"/>
      <c r="C14" s="47"/>
      <c r="D14" s="47"/>
      <c r="E14" s="47"/>
      <c r="F14" s="47"/>
    </row>
    <row r="15" s="44" customFormat="1" ht="13.5" customHeight="1">
      <c r="A15" s="44" t="s">
        <v>67</v>
      </c>
    </row>
    <row r="16" ht="13.5">
      <c r="A16" s="44" t="s">
        <v>68</v>
      </c>
    </row>
    <row r="17" ht="13.5">
      <c r="A17" s="44"/>
    </row>
  </sheetData>
  <sheetProtection/>
  <mergeCells count="4">
    <mergeCell ref="A6:A7"/>
    <mergeCell ref="B6:D6"/>
    <mergeCell ref="E6:E7"/>
    <mergeCell ref="F6:F7"/>
  </mergeCells>
  <hyperlinks>
    <hyperlink ref="A1" location="15目次!a4" display="目次に戻る"/>
  </hyperlink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headerFooter alignWithMargins="0">
    <oddHeader>&amp;C平成23年版山形市統計書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5.421875" style="50" customWidth="1"/>
    <col min="2" max="2" width="9.57421875" style="50" customWidth="1"/>
    <col min="3" max="3" width="8.57421875" style="50" customWidth="1"/>
    <col min="4" max="4" width="9.28125" style="50" customWidth="1"/>
    <col min="5" max="5" width="9.421875" style="50" customWidth="1"/>
    <col min="6" max="6" width="9.00390625" style="50" customWidth="1"/>
    <col min="7" max="8" width="9.28125" style="50" customWidth="1"/>
    <col min="9" max="16384" width="9.00390625" style="50" customWidth="1"/>
  </cols>
  <sheetData>
    <row r="1" ht="13.5">
      <c r="A1" s="247" t="s">
        <v>454</v>
      </c>
    </row>
    <row r="2" ht="17.25">
      <c r="A2" s="49" t="s">
        <v>70</v>
      </c>
    </row>
    <row r="3" ht="9" customHeight="1">
      <c r="A3" s="49"/>
    </row>
    <row r="4" ht="13.5">
      <c r="A4" s="51" t="s">
        <v>71</v>
      </c>
    </row>
    <row r="5" ht="6" customHeight="1">
      <c r="A5" s="51"/>
    </row>
    <row r="6" spans="1:8" s="57" customFormat="1" ht="15" customHeight="1">
      <c r="A6" s="267" t="s">
        <v>72</v>
      </c>
      <c r="B6" s="269" t="s">
        <v>73</v>
      </c>
      <c r="C6" s="270"/>
      <c r="D6" s="271" t="s">
        <v>74</v>
      </c>
      <c r="E6" s="271" t="s">
        <v>75</v>
      </c>
      <c r="F6" s="269" t="s">
        <v>76</v>
      </c>
      <c r="G6" s="273"/>
      <c r="H6" s="273"/>
    </row>
    <row r="7" spans="1:8" s="59" customFormat="1" ht="15" customHeight="1">
      <c r="A7" s="268"/>
      <c r="B7" s="58" t="s">
        <v>77</v>
      </c>
      <c r="C7" s="58" t="s">
        <v>78</v>
      </c>
      <c r="D7" s="272"/>
      <c r="E7" s="272"/>
      <c r="F7" s="58" t="s">
        <v>80</v>
      </c>
      <c r="G7" s="58" t="s">
        <v>81</v>
      </c>
      <c r="H7" s="53" t="s">
        <v>82</v>
      </c>
    </row>
    <row r="8" spans="1:8" s="62" customFormat="1" ht="9" customHeight="1">
      <c r="A8" s="60"/>
      <c r="B8" s="61"/>
      <c r="C8" s="61"/>
      <c r="D8" s="61"/>
      <c r="E8" s="61"/>
      <c r="F8" s="61"/>
      <c r="G8" s="61"/>
      <c r="H8" s="61"/>
    </row>
    <row r="9" spans="1:8" s="46" customFormat="1" ht="16.5" customHeight="1">
      <c r="A9" s="63" t="s">
        <v>61</v>
      </c>
      <c r="B9" s="64">
        <v>37</v>
      </c>
      <c r="C9" s="52" t="s">
        <v>84</v>
      </c>
      <c r="D9" s="65">
        <v>541</v>
      </c>
      <c r="E9" s="65">
        <v>752</v>
      </c>
      <c r="F9" s="65">
        <v>13470</v>
      </c>
      <c r="G9" s="65">
        <v>6837</v>
      </c>
      <c r="H9" s="65">
        <v>6633</v>
      </c>
    </row>
    <row r="10" spans="1:8" s="46" customFormat="1" ht="16.5" customHeight="1">
      <c r="A10" s="63" t="s">
        <v>85</v>
      </c>
      <c r="B10" s="64">
        <v>37</v>
      </c>
      <c r="C10" s="52" t="s">
        <v>84</v>
      </c>
      <c r="D10" s="65">
        <v>543</v>
      </c>
      <c r="E10" s="65">
        <v>762</v>
      </c>
      <c r="F10" s="65">
        <v>13327</v>
      </c>
      <c r="G10" s="65">
        <v>6804</v>
      </c>
      <c r="H10" s="65">
        <v>6523</v>
      </c>
    </row>
    <row r="11" spans="1:8" s="46" customFormat="1" ht="16.5" customHeight="1">
      <c r="A11" s="63" t="s">
        <v>86</v>
      </c>
      <c r="B11" s="64">
        <v>37</v>
      </c>
      <c r="C11" s="52" t="s">
        <v>84</v>
      </c>
      <c r="D11" s="65">
        <v>539</v>
      </c>
      <c r="E11" s="65">
        <v>753</v>
      </c>
      <c r="F11" s="65">
        <v>13254</v>
      </c>
      <c r="G11" s="65">
        <v>6761</v>
      </c>
      <c r="H11" s="65">
        <v>6493</v>
      </c>
    </row>
    <row r="12" spans="1:8" s="46" customFormat="1" ht="16.5" customHeight="1">
      <c r="A12" s="45" t="s">
        <v>87</v>
      </c>
      <c r="B12" s="46">
        <v>37</v>
      </c>
      <c r="C12" s="66" t="s">
        <v>88</v>
      </c>
      <c r="D12" s="46">
        <v>541</v>
      </c>
      <c r="E12" s="46">
        <v>755</v>
      </c>
      <c r="F12" s="46">
        <v>13075</v>
      </c>
      <c r="G12" s="46">
        <v>6661</v>
      </c>
      <c r="H12" s="46">
        <v>6414</v>
      </c>
    </row>
    <row r="13" spans="1:8" s="46" customFormat="1" ht="16.5" customHeight="1">
      <c r="A13" s="45" t="s">
        <v>90</v>
      </c>
      <c r="B13" s="46">
        <v>37</v>
      </c>
      <c r="C13" s="66" t="s">
        <v>88</v>
      </c>
      <c r="D13" s="46">
        <v>547</v>
      </c>
      <c r="E13" s="46">
        <v>762</v>
      </c>
      <c r="F13" s="46">
        <v>13044</v>
      </c>
      <c r="G13" s="46">
        <v>6636</v>
      </c>
      <c r="H13" s="46">
        <v>6408</v>
      </c>
    </row>
    <row r="14" spans="1:8" s="46" customFormat="1" ht="9" customHeight="1">
      <c r="A14" s="65"/>
      <c r="B14" s="64"/>
      <c r="C14" s="65"/>
      <c r="D14" s="65"/>
      <c r="E14" s="65"/>
      <c r="F14" s="65"/>
      <c r="G14" s="65"/>
      <c r="H14" s="65"/>
    </row>
    <row r="15" spans="1:8" s="46" customFormat="1" ht="13.5" customHeight="1">
      <c r="A15" s="67" t="s">
        <v>91</v>
      </c>
      <c r="B15" s="64"/>
      <c r="C15" s="65"/>
      <c r="D15" s="65"/>
      <c r="E15" s="65"/>
      <c r="F15" s="65"/>
      <c r="G15" s="65"/>
      <c r="H15" s="65"/>
    </row>
    <row r="16" spans="1:8" s="71" customFormat="1" ht="16.5" customHeight="1">
      <c r="A16" s="68" t="s">
        <v>92</v>
      </c>
      <c r="B16" s="69"/>
      <c r="C16" s="52"/>
      <c r="D16" s="70">
        <v>20</v>
      </c>
      <c r="E16" s="70">
        <v>28</v>
      </c>
      <c r="F16" s="70">
        <v>683</v>
      </c>
      <c r="G16" s="70">
        <v>321</v>
      </c>
      <c r="H16" s="70">
        <v>362</v>
      </c>
    </row>
    <row r="17" spans="1:8" s="71" customFormat="1" ht="9" customHeight="1">
      <c r="A17" s="72"/>
      <c r="B17" s="73"/>
      <c r="C17" s="74"/>
      <c r="D17" s="75"/>
      <c r="E17" s="75"/>
      <c r="F17" s="75"/>
      <c r="G17" s="75"/>
      <c r="H17" s="75"/>
    </row>
    <row r="18" s="46" customFormat="1" ht="13.5" customHeight="1">
      <c r="A18" s="65" t="s">
        <v>93</v>
      </c>
    </row>
  </sheetData>
  <sheetProtection/>
  <mergeCells count="5">
    <mergeCell ref="A6:A7"/>
    <mergeCell ref="B6:C6"/>
    <mergeCell ref="D6:D7"/>
    <mergeCell ref="E6:E7"/>
    <mergeCell ref="F6:H6"/>
  </mergeCells>
  <hyperlinks>
    <hyperlink ref="A1" location="15目次!a4" display="目次に戻る"/>
  </hyperlinks>
  <printOptions/>
  <pageMargins left="0.7874015748031497" right="0.5905511811023623" top="0.984251968503937" bottom="0.984251968503937" header="0.5118110236220472" footer="0.5118110236220472"/>
  <pageSetup horizontalDpi="400" verticalDpi="400" orientation="portrait" paperSize="9" r:id="rId1"/>
  <headerFooter alignWithMargins="0">
    <oddHeader>&amp;C平成23年版山形市統計書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421875" style="76" customWidth="1"/>
    <col min="2" max="2" width="9.8515625" style="76" customWidth="1"/>
    <col min="3" max="3" width="9.421875" style="76" customWidth="1"/>
    <col min="4" max="4" width="9.8515625" style="76" customWidth="1"/>
    <col min="5" max="5" width="10.140625" style="76" customWidth="1"/>
    <col min="6" max="6" width="10.421875" style="76" customWidth="1"/>
    <col min="7" max="7" width="9.8515625" style="76" customWidth="1"/>
    <col min="8" max="16384" width="9.00390625" style="76" customWidth="1"/>
  </cols>
  <sheetData>
    <row r="1" ht="13.5">
      <c r="A1" s="248" t="s">
        <v>454</v>
      </c>
    </row>
    <row r="2" spans="1:7" ht="17.25">
      <c r="A2" s="49" t="s">
        <v>95</v>
      </c>
      <c r="B2" s="50"/>
      <c r="C2" s="50"/>
      <c r="D2" s="50"/>
      <c r="E2" s="50"/>
      <c r="F2" s="50"/>
      <c r="G2" s="50"/>
    </row>
    <row r="3" spans="1:7" ht="9" customHeight="1">
      <c r="A3" s="49"/>
      <c r="B3" s="50"/>
      <c r="C3" s="50"/>
      <c r="D3" s="50"/>
      <c r="E3" s="50"/>
      <c r="F3" s="50"/>
      <c r="G3" s="50"/>
    </row>
    <row r="4" spans="1:7" ht="13.5">
      <c r="A4" s="51" t="s">
        <v>96</v>
      </c>
      <c r="B4" s="50"/>
      <c r="C4" s="50"/>
      <c r="D4" s="50"/>
      <c r="E4" s="50"/>
      <c r="F4" s="50"/>
      <c r="G4" s="50"/>
    </row>
    <row r="5" spans="1:7" ht="6" customHeight="1">
      <c r="A5" s="51"/>
      <c r="B5" s="50"/>
      <c r="C5" s="50"/>
      <c r="D5" s="50"/>
      <c r="E5" s="50"/>
      <c r="F5" s="50"/>
      <c r="G5" s="50"/>
    </row>
    <row r="6" spans="1:7" s="78" customFormat="1" ht="15" customHeight="1">
      <c r="A6" s="267" t="s">
        <v>97</v>
      </c>
      <c r="B6" s="271" t="s">
        <v>98</v>
      </c>
      <c r="C6" s="271" t="s">
        <v>74</v>
      </c>
      <c r="D6" s="271" t="s">
        <v>99</v>
      </c>
      <c r="E6" s="269" t="s">
        <v>100</v>
      </c>
      <c r="F6" s="273"/>
      <c r="G6" s="273"/>
    </row>
    <row r="7" spans="1:7" s="78" customFormat="1" ht="15" customHeight="1">
      <c r="A7" s="268"/>
      <c r="B7" s="272"/>
      <c r="C7" s="272"/>
      <c r="D7" s="272"/>
      <c r="E7" s="58" t="s">
        <v>101</v>
      </c>
      <c r="F7" s="58" t="s">
        <v>81</v>
      </c>
      <c r="G7" s="53" t="s">
        <v>82</v>
      </c>
    </row>
    <row r="8" spans="1:7" s="78" customFormat="1" ht="9" customHeight="1">
      <c r="A8" s="79"/>
      <c r="B8" s="80"/>
      <c r="C8" s="56"/>
      <c r="D8" s="56"/>
      <c r="E8" s="56"/>
      <c r="F8" s="56"/>
      <c r="G8" s="56"/>
    </row>
    <row r="9" spans="1:7" s="83" customFormat="1" ht="16.5" customHeight="1">
      <c r="A9" s="63" t="s">
        <v>61</v>
      </c>
      <c r="B9" s="81">
        <v>15</v>
      </c>
      <c r="C9" s="82">
        <v>230</v>
      </c>
      <c r="D9" s="82">
        <v>462</v>
      </c>
      <c r="E9" s="65">
        <v>6876</v>
      </c>
      <c r="F9" s="65">
        <v>3497</v>
      </c>
      <c r="G9" s="65">
        <v>3379</v>
      </c>
    </row>
    <row r="10" spans="1:7" s="83" customFormat="1" ht="16.5" customHeight="1">
      <c r="A10" s="63" t="s">
        <v>85</v>
      </c>
      <c r="B10" s="81">
        <v>15</v>
      </c>
      <c r="C10" s="82">
        <v>228</v>
      </c>
      <c r="D10" s="82">
        <v>457</v>
      </c>
      <c r="E10" s="65">
        <v>6771</v>
      </c>
      <c r="F10" s="65">
        <v>3482</v>
      </c>
      <c r="G10" s="65">
        <v>3289</v>
      </c>
    </row>
    <row r="11" spans="1:7" s="83" customFormat="1" ht="16.5" customHeight="1">
      <c r="A11" s="63" t="s">
        <v>86</v>
      </c>
      <c r="B11" s="81">
        <v>15</v>
      </c>
      <c r="C11" s="82">
        <v>232</v>
      </c>
      <c r="D11" s="82">
        <v>467</v>
      </c>
      <c r="E11" s="65">
        <v>6859</v>
      </c>
      <c r="F11" s="65">
        <v>3522</v>
      </c>
      <c r="G11" s="65">
        <v>3337</v>
      </c>
    </row>
    <row r="12" spans="1:7" s="83" customFormat="1" ht="16.5" customHeight="1">
      <c r="A12" s="45" t="s">
        <v>87</v>
      </c>
      <c r="B12" s="83">
        <v>15</v>
      </c>
      <c r="C12" s="83">
        <v>237</v>
      </c>
      <c r="D12" s="83">
        <v>467</v>
      </c>
      <c r="E12" s="84">
        <v>6676</v>
      </c>
      <c r="F12" s="84">
        <v>3404</v>
      </c>
      <c r="G12" s="84">
        <v>3272</v>
      </c>
    </row>
    <row r="13" spans="1:7" s="83" customFormat="1" ht="16.5" customHeight="1">
      <c r="A13" s="45" t="s">
        <v>89</v>
      </c>
      <c r="B13" s="83">
        <v>15</v>
      </c>
      <c r="C13" s="83">
        <v>250</v>
      </c>
      <c r="D13" s="83">
        <v>480</v>
      </c>
      <c r="E13" s="84">
        <v>6682</v>
      </c>
      <c r="F13" s="84">
        <v>3389</v>
      </c>
      <c r="G13" s="84">
        <v>3293</v>
      </c>
    </row>
    <row r="14" spans="1:7" ht="9" customHeight="1">
      <c r="A14" s="65"/>
      <c r="B14" s="64"/>
      <c r="C14" s="65"/>
      <c r="D14" s="65"/>
      <c r="E14" s="65"/>
      <c r="F14" s="65"/>
      <c r="G14" s="65"/>
    </row>
    <row r="15" spans="1:7" ht="13.5">
      <c r="A15" s="70" t="s">
        <v>102</v>
      </c>
      <c r="B15" s="69"/>
      <c r="C15" s="70"/>
      <c r="D15" s="70"/>
      <c r="E15" s="70"/>
      <c r="F15" s="70"/>
      <c r="G15" s="70"/>
    </row>
    <row r="16" spans="1:7" s="78" customFormat="1" ht="16.5" customHeight="1">
      <c r="A16" s="85" t="s">
        <v>103</v>
      </c>
      <c r="B16" s="86"/>
      <c r="C16" s="87">
        <v>12</v>
      </c>
      <c r="D16" s="87">
        <v>24</v>
      </c>
      <c r="E16" s="87">
        <v>474</v>
      </c>
      <c r="F16" s="87">
        <v>254</v>
      </c>
      <c r="G16" s="87">
        <v>220</v>
      </c>
    </row>
    <row r="17" spans="1:7" s="88" customFormat="1" ht="16.5" customHeight="1">
      <c r="A17" s="85" t="s">
        <v>104</v>
      </c>
      <c r="B17" s="86"/>
      <c r="C17" s="87">
        <v>3</v>
      </c>
      <c r="D17" s="87">
        <v>5</v>
      </c>
      <c r="E17" s="87">
        <v>61</v>
      </c>
      <c r="F17" s="87">
        <v>31</v>
      </c>
      <c r="G17" s="87">
        <v>30</v>
      </c>
    </row>
    <row r="18" spans="1:7" s="88" customFormat="1" ht="9" customHeight="1">
      <c r="A18" s="89"/>
      <c r="B18" s="90"/>
      <c r="C18" s="91"/>
      <c r="D18" s="91"/>
      <c r="E18" s="91"/>
      <c r="F18" s="91"/>
      <c r="G18" s="91"/>
    </row>
    <row r="19" spans="1:7" ht="13.5">
      <c r="A19" s="65" t="s">
        <v>105</v>
      </c>
      <c r="B19" s="46"/>
      <c r="C19" s="46"/>
      <c r="D19" s="46"/>
      <c r="E19" s="46"/>
      <c r="F19" s="46"/>
      <c r="G19" s="46"/>
    </row>
    <row r="20" ht="13.5">
      <c r="A20" s="85"/>
    </row>
  </sheetData>
  <sheetProtection/>
  <mergeCells count="5">
    <mergeCell ref="A6:A7"/>
    <mergeCell ref="B6:B7"/>
    <mergeCell ref="C6:C7"/>
    <mergeCell ref="D6:D7"/>
    <mergeCell ref="E6:G6"/>
  </mergeCells>
  <hyperlinks>
    <hyperlink ref="A1" location="15目次!a4" display="目次に戻る"/>
  </hyperlinks>
  <printOptions/>
  <pageMargins left="0.7874015748031497" right="0.5905511811023623" top="0.984251968503937" bottom="0.984251968503937" header="0.5118110236220472" footer="0.5118110236220472"/>
  <pageSetup horizontalDpi="400" verticalDpi="400" orientation="portrait" paperSize="9" r:id="rId1"/>
  <headerFooter alignWithMargins="0">
    <oddHeader>&amp;C平成23年版山形市統計書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421875" style="76" customWidth="1"/>
    <col min="2" max="6" width="9.57421875" style="76" customWidth="1"/>
    <col min="7" max="16384" width="9.00390625" style="76" customWidth="1"/>
  </cols>
  <sheetData>
    <row r="1" ht="13.5">
      <c r="A1" s="248" t="s">
        <v>454</v>
      </c>
    </row>
    <row r="2" spans="1:6" ht="17.25">
      <c r="A2" s="49" t="s">
        <v>107</v>
      </c>
      <c r="B2" s="50"/>
      <c r="C2" s="50"/>
      <c r="D2" s="50"/>
      <c r="E2" s="50"/>
      <c r="F2" s="50"/>
    </row>
    <row r="3" spans="1:6" ht="9" customHeight="1">
      <c r="A3" s="49"/>
      <c r="B3" s="50"/>
      <c r="C3" s="50"/>
      <c r="D3" s="50"/>
      <c r="E3" s="50"/>
      <c r="F3" s="50"/>
    </row>
    <row r="4" spans="1:6" ht="26.25" customHeight="1">
      <c r="A4" s="274" t="s">
        <v>108</v>
      </c>
      <c r="B4" s="274"/>
      <c r="C4" s="274"/>
      <c r="D4" s="274"/>
      <c r="E4" s="274"/>
      <c r="F4" s="274"/>
    </row>
    <row r="5" spans="2:6" s="92" customFormat="1" ht="11.25">
      <c r="B5" s="51"/>
      <c r="C5" s="51"/>
      <c r="D5" s="51"/>
      <c r="E5" s="51"/>
      <c r="F5" s="51"/>
    </row>
    <row r="6" spans="2:6" s="92" customFormat="1" ht="6" customHeight="1">
      <c r="B6" s="51"/>
      <c r="C6" s="51"/>
      <c r="D6" s="51"/>
      <c r="E6" s="51"/>
      <c r="F6" s="51"/>
    </row>
    <row r="7" spans="1:6" s="78" customFormat="1" ht="15" customHeight="1">
      <c r="A7" s="267" t="s">
        <v>72</v>
      </c>
      <c r="B7" s="271" t="s">
        <v>98</v>
      </c>
      <c r="C7" s="271" t="s">
        <v>109</v>
      </c>
      <c r="D7" s="269" t="s">
        <v>110</v>
      </c>
      <c r="E7" s="273"/>
      <c r="F7" s="273"/>
    </row>
    <row r="8" spans="1:6" s="78" customFormat="1" ht="15" customHeight="1">
      <c r="A8" s="268"/>
      <c r="B8" s="272"/>
      <c r="C8" s="272"/>
      <c r="D8" s="54" t="s">
        <v>111</v>
      </c>
      <c r="E8" s="58" t="s">
        <v>81</v>
      </c>
      <c r="F8" s="55" t="s">
        <v>82</v>
      </c>
    </row>
    <row r="9" spans="1:6" ht="6" customHeight="1">
      <c r="A9" s="60"/>
      <c r="B9" s="61"/>
      <c r="C9" s="61"/>
      <c r="D9" s="61"/>
      <c r="E9" s="61"/>
      <c r="F9" s="61"/>
    </row>
    <row r="10" spans="1:6" ht="16.5" customHeight="1">
      <c r="A10" s="63" t="s">
        <v>112</v>
      </c>
      <c r="B10" s="64">
        <v>14</v>
      </c>
      <c r="C10" s="65">
        <v>826</v>
      </c>
      <c r="D10" s="65">
        <v>12748</v>
      </c>
      <c r="E10" s="65">
        <v>6493</v>
      </c>
      <c r="F10" s="65">
        <v>6255</v>
      </c>
    </row>
    <row r="11" spans="1:7" ht="16.5" customHeight="1">
      <c r="A11" s="63" t="s">
        <v>62</v>
      </c>
      <c r="B11" s="64">
        <v>14</v>
      </c>
      <c r="C11" s="65">
        <v>817</v>
      </c>
      <c r="D11" s="65">
        <v>12546</v>
      </c>
      <c r="E11" s="65">
        <v>6415</v>
      </c>
      <c r="F11" s="65">
        <v>6131</v>
      </c>
      <c r="G11" s="77"/>
    </row>
    <row r="12" spans="1:7" ht="16.5" customHeight="1">
      <c r="A12" s="63" t="s">
        <v>63</v>
      </c>
      <c r="B12" s="64">
        <v>14</v>
      </c>
      <c r="C12" s="65">
        <v>800</v>
      </c>
      <c r="D12" s="65">
        <v>12331</v>
      </c>
      <c r="E12" s="65">
        <v>6327</v>
      </c>
      <c r="F12" s="65">
        <v>6004</v>
      </c>
      <c r="G12" s="77"/>
    </row>
    <row r="13" spans="1:7" s="94" customFormat="1" ht="16.5" customHeight="1">
      <c r="A13" s="45" t="s">
        <v>64</v>
      </c>
      <c r="B13" s="64">
        <v>14</v>
      </c>
      <c r="C13" s="65">
        <v>784</v>
      </c>
      <c r="D13" s="65">
        <v>11950</v>
      </c>
      <c r="E13" s="65">
        <v>6079</v>
      </c>
      <c r="F13" s="65">
        <v>5871</v>
      </c>
      <c r="G13" s="93"/>
    </row>
    <row r="14" spans="1:7" s="94" customFormat="1" ht="16.5" customHeight="1">
      <c r="A14" s="45" t="s">
        <v>65</v>
      </c>
      <c r="B14" s="83">
        <v>14</v>
      </c>
      <c r="C14" s="83">
        <v>735</v>
      </c>
      <c r="D14" s="95">
        <v>10752</v>
      </c>
      <c r="E14" s="95">
        <v>5535</v>
      </c>
      <c r="F14" s="95">
        <v>5217</v>
      </c>
      <c r="G14" s="93"/>
    </row>
    <row r="15" spans="1:7" ht="22.5" customHeight="1">
      <c r="A15" s="63"/>
      <c r="B15" s="64"/>
      <c r="C15" s="65"/>
      <c r="D15" s="65"/>
      <c r="E15" s="65"/>
      <c r="F15" s="65"/>
      <c r="G15" s="77"/>
    </row>
    <row r="16" spans="1:7" ht="13.5">
      <c r="A16" s="65" t="s">
        <v>113</v>
      </c>
      <c r="B16" s="64"/>
      <c r="C16" s="65"/>
      <c r="D16" s="65"/>
      <c r="E16" s="65"/>
      <c r="F16" s="65"/>
      <c r="G16" s="77"/>
    </row>
    <row r="17" spans="1:7" ht="13.5">
      <c r="A17" s="65" t="s">
        <v>114</v>
      </c>
      <c r="B17" s="64"/>
      <c r="C17" s="65"/>
      <c r="D17" s="65"/>
      <c r="E17" s="65"/>
      <c r="F17" s="65"/>
      <c r="G17" s="77"/>
    </row>
    <row r="18" spans="1:7" ht="22.5" customHeight="1">
      <c r="A18" s="61" t="s">
        <v>115</v>
      </c>
      <c r="B18" s="96">
        <v>13</v>
      </c>
      <c r="C18" s="97">
        <v>666</v>
      </c>
      <c r="D18" s="97">
        <v>10396</v>
      </c>
      <c r="E18" s="97">
        <v>5398</v>
      </c>
      <c r="F18" s="98">
        <v>4998</v>
      </c>
      <c r="G18" s="77"/>
    </row>
    <row r="19" spans="1:7" ht="22.5" customHeight="1">
      <c r="A19" s="61" t="s">
        <v>116</v>
      </c>
      <c r="B19" s="64">
        <v>1</v>
      </c>
      <c r="C19" s="65">
        <v>69</v>
      </c>
      <c r="D19" s="65">
        <v>356</v>
      </c>
      <c r="E19" s="65">
        <v>137</v>
      </c>
      <c r="F19" s="99">
        <v>219</v>
      </c>
      <c r="G19" s="77"/>
    </row>
    <row r="20" spans="1:7" ht="22.5" customHeight="1">
      <c r="A20" s="61" t="s">
        <v>117</v>
      </c>
      <c r="B20" s="64">
        <v>1</v>
      </c>
      <c r="C20" s="65">
        <v>36</v>
      </c>
      <c r="D20" s="65">
        <v>913</v>
      </c>
      <c r="E20" s="65">
        <v>394</v>
      </c>
      <c r="F20" s="99">
        <v>519</v>
      </c>
      <c r="G20" s="77"/>
    </row>
    <row r="21" spans="1:7" ht="13.5">
      <c r="A21" s="65" t="s">
        <v>118</v>
      </c>
      <c r="B21" s="64"/>
      <c r="C21" s="65"/>
      <c r="D21" s="65"/>
      <c r="E21" s="65"/>
      <c r="F21" s="99"/>
      <c r="G21" s="77"/>
    </row>
    <row r="22" spans="1:7" ht="22.5" customHeight="1">
      <c r="A22" s="61" t="s">
        <v>119</v>
      </c>
      <c r="B22" s="64">
        <v>7</v>
      </c>
      <c r="C22" s="65">
        <v>389</v>
      </c>
      <c r="D22" s="65">
        <v>4877</v>
      </c>
      <c r="E22" s="65">
        <v>2493</v>
      </c>
      <c r="F22" s="99">
        <v>2384</v>
      </c>
      <c r="G22" s="77"/>
    </row>
    <row r="23" spans="1:7" ht="22.5" customHeight="1">
      <c r="A23" s="61" t="s">
        <v>120</v>
      </c>
      <c r="B23" s="64">
        <v>1</v>
      </c>
      <c r="C23" s="65">
        <v>57</v>
      </c>
      <c r="D23" s="65">
        <v>833</v>
      </c>
      <c r="E23" s="65">
        <v>346</v>
      </c>
      <c r="F23" s="99">
        <v>487</v>
      </c>
      <c r="G23" s="77"/>
    </row>
    <row r="24" spans="1:7" ht="22.5" customHeight="1">
      <c r="A24" s="61" t="s">
        <v>121</v>
      </c>
      <c r="B24" s="100">
        <v>6</v>
      </c>
      <c r="C24" s="101">
        <v>289</v>
      </c>
      <c r="D24" s="101">
        <v>5042</v>
      </c>
      <c r="E24" s="101">
        <v>2696</v>
      </c>
      <c r="F24" s="102">
        <v>2346</v>
      </c>
      <c r="G24" s="77"/>
    </row>
    <row r="25" spans="1:6" ht="6" customHeight="1">
      <c r="A25" s="103"/>
      <c r="B25" s="100"/>
      <c r="C25" s="101"/>
      <c r="D25" s="101"/>
      <c r="E25" s="101"/>
      <c r="F25" s="101"/>
    </row>
    <row r="26" spans="1:6" ht="15" customHeight="1">
      <c r="A26" s="65" t="s">
        <v>122</v>
      </c>
      <c r="B26" s="65"/>
      <c r="C26" s="46"/>
      <c r="D26" s="46"/>
      <c r="E26" s="46"/>
      <c r="F26" s="46"/>
    </row>
    <row r="27" spans="2:3" ht="13.5">
      <c r="B27" s="77"/>
      <c r="C27" s="104"/>
    </row>
    <row r="28" ht="13.5">
      <c r="B28" s="77"/>
    </row>
    <row r="29" ht="13.5">
      <c r="B29" s="77"/>
    </row>
  </sheetData>
  <sheetProtection/>
  <mergeCells count="5">
    <mergeCell ref="A4:F4"/>
    <mergeCell ref="A7:A8"/>
    <mergeCell ref="B7:B8"/>
    <mergeCell ref="C7:C8"/>
    <mergeCell ref="D7:F7"/>
  </mergeCells>
  <hyperlinks>
    <hyperlink ref="A1" location="15目次!a4" display="目次に戻る"/>
  </hyperlinks>
  <printOptions/>
  <pageMargins left="0.7874015748031497" right="0.5905511811023623" top="0.984251968503937" bottom="0.984251968503937" header="0.5118110236220472" footer="0.5118110236220472"/>
  <pageSetup horizontalDpi="400" verticalDpi="400" orientation="portrait" paperSize="9" r:id="rId1"/>
  <headerFooter alignWithMargins="0">
    <oddHeader>&amp;C平成23年版山形市統計書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76" customWidth="1"/>
    <col min="2" max="2" width="20.421875" style="76" customWidth="1"/>
    <col min="3" max="3" width="7.421875" style="76" customWidth="1"/>
    <col min="4" max="4" width="7.57421875" style="76" customWidth="1"/>
    <col min="5" max="6" width="6.57421875" style="76" customWidth="1"/>
    <col min="7" max="7" width="7.57421875" style="76" customWidth="1"/>
    <col min="8" max="9" width="6.57421875" style="76" customWidth="1"/>
    <col min="10" max="10" width="7.57421875" style="76" customWidth="1"/>
    <col min="11" max="12" width="6.57421875" style="76" customWidth="1"/>
    <col min="13" max="16384" width="9.00390625" style="76" customWidth="1"/>
  </cols>
  <sheetData>
    <row r="1" ht="67.5">
      <c r="A1" s="248" t="s">
        <v>454</v>
      </c>
    </row>
    <row r="2" spans="1:9" ht="17.25">
      <c r="A2" s="49" t="s">
        <v>124</v>
      </c>
      <c r="B2" s="49"/>
      <c r="C2" s="50"/>
      <c r="D2" s="50"/>
      <c r="E2" s="50"/>
      <c r="F2" s="50"/>
      <c r="G2" s="50"/>
      <c r="H2" s="50"/>
      <c r="I2" s="50"/>
    </row>
    <row r="3" spans="1:9" ht="9" customHeight="1">
      <c r="A3" s="49"/>
      <c r="B3" s="49"/>
      <c r="C3" s="50"/>
      <c r="D3" s="50"/>
      <c r="E3" s="50"/>
      <c r="F3" s="50"/>
      <c r="G3" s="50"/>
      <c r="H3" s="50"/>
      <c r="I3" s="50"/>
    </row>
    <row r="4" spans="1:9" ht="13.5">
      <c r="A4" s="51" t="s">
        <v>125</v>
      </c>
      <c r="B4" s="51"/>
      <c r="C4" s="50"/>
      <c r="D4" s="50"/>
      <c r="E4" s="50"/>
      <c r="F4" s="50"/>
      <c r="G4" s="50"/>
      <c r="H4" s="50"/>
      <c r="I4" s="50"/>
    </row>
    <row r="5" spans="1:9" ht="6" customHeight="1">
      <c r="A5" s="51"/>
      <c r="B5" s="51"/>
      <c r="C5" s="50"/>
      <c r="D5" s="50"/>
      <c r="E5" s="50"/>
      <c r="F5" s="50"/>
      <c r="G5" s="50"/>
      <c r="H5" s="50"/>
      <c r="I5" s="50"/>
    </row>
    <row r="6" spans="1:12" s="78" customFormat="1" ht="15" customHeight="1">
      <c r="A6" s="279" t="s">
        <v>72</v>
      </c>
      <c r="B6" s="267"/>
      <c r="C6" s="271" t="s">
        <v>126</v>
      </c>
      <c r="D6" s="269" t="s">
        <v>127</v>
      </c>
      <c r="E6" s="273"/>
      <c r="F6" s="270"/>
      <c r="G6" s="269" t="s">
        <v>128</v>
      </c>
      <c r="H6" s="273"/>
      <c r="I6" s="270"/>
      <c r="J6" s="269" t="s">
        <v>129</v>
      </c>
      <c r="K6" s="273"/>
      <c r="L6" s="273"/>
    </row>
    <row r="7" spans="1:12" s="78" customFormat="1" ht="15" customHeight="1">
      <c r="A7" s="280"/>
      <c r="B7" s="268"/>
      <c r="C7" s="272"/>
      <c r="D7" s="58" t="s">
        <v>79</v>
      </c>
      <c r="E7" s="58" t="s">
        <v>81</v>
      </c>
      <c r="F7" s="58" t="s">
        <v>82</v>
      </c>
      <c r="G7" s="58" t="s">
        <v>79</v>
      </c>
      <c r="H7" s="58" t="s">
        <v>81</v>
      </c>
      <c r="I7" s="55" t="s">
        <v>82</v>
      </c>
      <c r="J7" s="58" t="s">
        <v>79</v>
      </c>
      <c r="K7" s="58" t="s">
        <v>81</v>
      </c>
      <c r="L7" s="55" t="s">
        <v>82</v>
      </c>
    </row>
    <row r="8" spans="1:12" ht="13.5">
      <c r="A8" s="281" t="s">
        <v>130</v>
      </c>
      <c r="B8" s="282"/>
      <c r="C8" s="61"/>
      <c r="D8" s="61"/>
      <c r="E8" s="61"/>
      <c r="F8" s="61"/>
      <c r="G8" s="61"/>
      <c r="H8" s="61"/>
      <c r="I8" s="61"/>
      <c r="J8" s="82"/>
      <c r="K8" s="82"/>
      <c r="L8" s="82"/>
    </row>
    <row r="9" spans="1:12" ht="16.5" customHeight="1">
      <c r="A9" s="276" t="s">
        <v>131</v>
      </c>
      <c r="B9" s="277"/>
      <c r="C9" s="81">
        <v>49</v>
      </c>
      <c r="D9" s="82">
        <v>813</v>
      </c>
      <c r="E9" s="82">
        <v>126</v>
      </c>
      <c r="F9" s="82">
        <v>687</v>
      </c>
      <c r="G9" s="82">
        <v>556</v>
      </c>
      <c r="H9" s="105">
        <v>94</v>
      </c>
      <c r="I9" s="82">
        <v>462</v>
      </c>
      <c r="J9" s="82">
        <v>415</v>
      </c>
      <c r="K9" s="105">
        <v>65</v>
      </c>
      <c r="L9" s="82">
        <v>350</v>
      </c>
    </row>
    <row r="10" spans="1:12" ht="16.5" customHeight="1">
      <c r="A10" s="276" t="s">
        <v>132</v>
      </c>
      <c r="B10" s="277"/>
      <c r="C10" s="81">
        <v>49</v>
      </c>
      <c r="D10" s="82">
        <f>SUM(E10:F10)</f>
        <v>736</v>
      </c>
      <c r="E10" s="82">
        <v>116</v>
      </c>
      <c r="F10" s="82">
        <v>620</v>
      </c>
      <c r="G10" s="82">
        <f>SUM(H10:I10)</f>
        <v>448</v>
      </c>
      <c r="H10" s="105">
        <v>61</v>
      </c>
      <c r="I10" s="82">
        <v>387</v>
      </c>
      <c r="J10" s="82">
        <f>SUM(K10:L10)</f>
        <v>345</v>
      </c>
      <c r="K10" s="105">
        <v>51</v>
      </c>
      <c r="L10" s="82">
        <v>294</v>
      </c>
    </row>
    <row r="11" spans="1:12" ht="16.5" customHeight="1">
      <c r="A11" s="276" t="s">
        <v>133</v>
      </c>
      <c r="B11" s="277"/>
      <c r="C11" s="81">
        <v>48</v>
      </c>
      <c r="D11" s="82">
        <v>743</v>
      </c>
      <c r="E11" s="82">
        <v>107</v>
      </c>
      <c r="F11" s="82">
        <v>636</v>
      </c>
      <c r="G11" s="82">
        <v>520</v>
      </c>
      <c r="H11" s="105">
        <v>78</v>
      </c>
      <c r="I11" s="82">
        <v>442</v>
      </c>
      <c r="J11" s="82">
        <v>411</v>
      </c>
      <c r="K11" s="105">
        <v>57</v>
      </c>
      <c r="L11" s="82">
        <v>354</v>
      </c>
    </row>
    <row r="12" spans="1:12" ht="16.5" customHeight="1">
      <c r="A12" s="276" t="s">
        <v>134</v>
      </c>
      <c r="B12" s="277"/>
      <c r="C12" s="83">
        <v>41</v>
      </c>
      <c r="D12" s="83">
        <v>746</v>
      </c>
      <c r="E12" s="83">
        <v>110</v>
      </c>
      <c r="F12" s="83">
        <v>636</v>
      </c>
      <c r="G12" s="83">
        <v>442</v>
      </c>
      <c r="H12" s="83">
        <v>62</v>
      </c>
      <c r="I12" s="83">
        <v>380</v>
      </c>
      <c r="J12" s="83">
        <v>312</v>
      </c>
      <c r="K12" s="83">
        <v>44</v>
      </c>
      <c r="L12" s="83">
        <v>268</v>
      </c>
    </row>
    <row r="13" spans="1:12" ht="16.5" customHeight="1">
      <c r="A13" s="276" t="s">
        <v>135</v>
      </c>
      <c r="B13" s="277"/>
      <c r="C13" s="82">
        <v>40</v>
      </c>
      <c r="D13" s="82">
        <v>574</v>
      </c>
      <c r="E13" s="82">
        <v>87</v>
      </c>
      <c r="F13" s="82">
        <v>487</v>
      </c>
      <c r="G13" s="82">
        <v>289</v>
      </c>
      <c r="H13" s="82">
        <v>44</v>
      </c>
      <c r="I13" s="82">
        <v>245</v>
      </c>
      <c r="J13" s="82">
        <v>245</v>
      </c>
      <c r="K13" s="82">
        <v>38</v>
      </c>
      <c r="L13" s="82">
        <v>207</v>
      </c>
    </row>
    <row r="14" spans="1:12" ht="12" customHeight="1">
      <c r="A14" s="275"/>
      <c r="B14" s="278"/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5" spans="1:12" s="108" customFormat="1" ht="16.5" customHeight="1">
      <c r="A15" s="106"/>
      <c r="B15" s="107" t="s">
        <v>136</v>
      </c>
      <c r="C15" s="105">
        <v>13</v>
      </c>
      <c r="D15" s="87">
        <v>208</v>
      </c>
      <c r="E15" s="105">
        <v>10</v>
      </c>
      <c r="F15" s="87">
        <v>198</v>
      </c>
      <c r="G15" s="87">
        <v>109</v>
      </c>
      <c r="H15" s="105">
        <v>5</v>
      </c>
      <c r="I15" s="87">
        <v>104</v>
      </c>
      <c r="J15" s="87">
        <v>95</v>
      </c>
      <c r="K15" s="105">
        <v>3</v>
      </c>
      <c r="L15" s="87">
        <v>92</v>
      </c>
    </row>
    <row r="16" spans="1:12" s="108" customFormat="1" ht="16.5" customHeight="1">
      <c r="A16" s="106"/>
      <c r="B16" s="107" t="s">
        <v>137</v>
      </c>
      <c r="C16" s="87">
        <v>11</v>
      </c>
      <c r="D16" s="87">
        <v>138</v>
      </c>
      <c r="E16" s="105">
        <v>28</v>
      </c>
      <c r="F16" s="87">
        <v>110</v>
      </c>
      <c r="G16" s="87">
        <v>60</v>
      </c>
      <c r="H16" s="105">
        <v>14</v>
      </c>
      <c r="I16" s="87">
        <v>46</v>
      </c>
      <c r="J16" s="87">
        <v>53</v>
      </c>
      <c r="K16" s="105">
        <v>13</v>
      </c>
      <c r="L16" s="87">
        <v>40</v>
      </c>
    </row>
    <row r="17" spans="1:12" s="108" customFormat="1" ht="16.5" customHeight="1">
      <c r="A17" s="106"/>
      <c r="B17" s="107" t="s">
        <v>138</v>
      </c>
      <c r="C17" s="105">
        <v>16</v>
      </c>
      <c r="D17" s="87">
        <v>218</v>
      </c>
      <c r="E17" s="105">
        <v>47</v>
      </c>
      <c r="F17" s="105">
        <v>171</v>
      </c>
      <c r="G17" s="87">
        <v>120</v>
      </c>
      <c r="H17" s="105">
        <v>25</v>
      </c>
      <c r="I17" s="105">
        <v>95</v>
      </c>
      <c r="J17" s="87">
        <v>97</v>
      </c>
      <c r="K17" s="105">
        <v>22</v>
      </c>
      <c r="L17" s="105">
        <v>75</v>
      </c>
    </row>
    <row r="18" spans="1:12" s="108" customFormat="1" ht="16.5" customHeight="1">
      <c r="A18" s="106"/>
      <c r="B18" s="107" t="s">
        <v>139</v>
      </c>
      <c r="C18" s="105">
        <v>40</v>
      </c>
      <c r="D18" s="105">
        <v>564</v>
      </c>
      <c r="E18" s="105">
        <v>85</v>
      </c>
      <c r="F18" s="105">
        <v>479</v>
      </c>
      <c r="G18" s="105">
        <v>289</v>
      </c>
      <c r="H18" s="105">
        <v>44</v>
      </c>
      <c r="I18" s="105">
        <v>245</v>
      </c>
      <c r="J18" s="105">
        <v>245</v>
      </c>
      <c r="K18" s="105">
        <v>38</v>
      </c>
      <c r="L18" s="105">
        <v>207</v>
      </c>
    </row>
    <row r="19" spans="1:12" s="108" customFormat="1" ht="16.5" customHeight="1">
      <c r="A19" s="106"/>
      <c r="B19" s="107" t="s">
        <v>140</v>
      </c>
      <c r="C19" s="52">
        <v>0</v>
      </c>
      <c r="D19" s="87">
        <v>10</v>
      </c>
      <c r="E19" s="105">
        <v>2</v>
      </c>
      <c r="F19" s="105">
        <v>8</v>
      </c>
      <c r="G19" s="105"/>
      <c r="H19" s="105"/>
      <c r="I19" s="105"/>
      <c r="J19" s="105"/>
      <c r="K19" s="105"/>
      <c r="L19" s="105"/>
    </row>
    <row r="20" spans="1:12" ht="16.5" customHeight="1">
      <c r="A20" s="275"/>
      <c r="B20" s="275"/>
      <c r="C20" s="81"/>
      <c r="D20" s="82"/>
      <c r="E20" s="82"/>
      <c r="F20" s="82"/>
      <c r="G20" s="82"/>
      <c r="H20" s="82"/>
      <c r="I20" s="82"/>
      <c r="J20" s="82"/>
      <c r="K20" s="82"/>
      <c r="L20" s="82"/>
    </row>
    <row r="21" spans="1:12" ht="9" customHeight="1">
      <c r="A21" s="103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</row>
    <row r="22" spans="1:4" ht="13.5">
      <c r="A22" s="65" t="s">
        <v>141</v>
      </c>
      <c r="C22" s="83" t="s">
        <v>142</v>
      </c>
      <c r="D22" s="83"/>
    </row>
    <row r="23" spans="1:3" ht="13.5">
      <c r="A23" s="83"/>
      <c r="C23" s="111" t="s">
        <v>143</v>
      </c>
    </row>
    <row r="24" spans="1:12" ht="13.5" customHeight="1">
      <c r="A24" s="111"/>
      <c r="B24" s="111"/>
      <c r="C24" s="111" t="s">
        <v>144</v>
      </c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2" ht="13.5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</row>
    <row r="26" ht="13.5">
      <c r="A26" s="83"/>
    </row>
  </sheetData>
  <sheetProtection/>
  <mergeCells count="13">
    <mergeCell ref="A6:B7"/>
    <mergeCell ref="C6:C7"/>
    <mergeCell ref="D6:F6"/>
    <mergeCell ref="G6:I6"/>
    <mergeCell ref="J6:L6"/>
    <mergeCell ref="A8:B8"/>
    <mergeCell ref="A20:B20"/>
    <mergeCell ref="A9:B9"/>
    <mergeCell ref="A10:B10"/>
    <mergeCell ref="A11:B11"/>
    <mergeCell ref="A12:B12"/>
    <mergeCell ref="A13:B13"/>
    <mergeCell ref="A14:B14"/>
  </mergeCells>
  <hyperlinks>
    <hyperlink ref="A1" location="15目次!a4" display="目次に戻る"/>
  </hyperlink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  <headerFooter alignWithMargins="0">
    <oddHeader>&amp;C平成23年版山形市統計書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07"/>
  <sheetViews>
    <sheetView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9.421875" style="104" customWidth="1"/>
    <col min="2" max="11" width="6.140625" style="104" customWidth="1"/>
    <col min="12" max="16384" width="9.00390625" style="104" customWidth="1"/>
  </cols>
  <sheetData>
    <row r="1" ht="13.5">
      <c r="A1" s="247" t="s">
        <v>454</v>
      </c>
    </row>
    <row r="2" spans="1:8" ht="17.25">
      <c r="A2" s="112" t="s">
        <v>146</v>
      </c>
      <c r="B2" s="113"/>
      <c r="C2" s="113"/>
      <c r="D2" s="113"/>
      <c r="E2" s="113"/>
      <c r="F2" s="113"/>
      <c r="G2" s="113"/>
      <c r="H2" s="113"/>
    </row>
    <row r="3" spans="1:8" ht="13.5">
      <c r="A3" s="114" t="s">
        <v>147</v>
      </c>
      <c r="B3" s="113"/>
      <c r="C3" s="113"/>
      <c r="D3" s="113"/>
      <c r="E3" s="113"/>
      <c r="F3" s="113"/>
      <c r="G3" s="113"/>
      <c r="H3" s="113"/>
    </row>
    <row r="4" spans="1:8" ht="13.5" customHeight="1">
      <c r="A4" s="114"/>
      <c r="B4" s="113"/>
      <c r="C4" s="113"/>
      <c r="D4" s="113"/>
      <c r="E4" s="113"/>
      <c r="F4" s="113"/>
      <c r="G4" s="113"/>
      <c r="H4" s="113"/>
    </row>
    <row r="5" spans="1:11" s="117" customFormat="1" ht="13.5" customHeight="1">
      <c r="A5" s="283" t="s">
        <v>148</v>
      </c>
      <c r="B5" s="285" t="s">
        <v>126</v>
      </c>
      <c r="C5" s="287" t="s">
        <v>127</v>
      </c>
      <c r="D5" s="287"/>
      <c r="E5" s="288"/>
      <c r="F5" s="289" t="s">
        <v>128</v>
      </c>
      <c r="G5" s="287"/>
      <c r="H5" s="288"/>
      <c r="I5" s="289" t="s">
        <v>129</v>
      </c>
      <c r="J5" s="287"/>
      <c r="K5" s="287"/>
    </row>
    <row r="6" spans="1:11" s="117" customFormat="1" ht="13.5" customHeight="1">
      <c r="A6" s="284"/>
      <c r="B6" s="286"/>
      <c r="C6" s="116" t="s">
        <v>79</v>
      </c>
      <c r="D6" s="118" t="s">
        <v>81</v>
      </c>
      <c r="E6" s="118" t="s">
        <v>82</v>
      </c>
      <c r="F6" s="118" t="s">
        <v>149</v>
      </c>
      <c r="G6" s="118" t="s">
        <v>81</v>
      </c>
      <c r="H6" s="115" t="s">
        <v>82</v>
      </c>
      <c r="I6" s="118" t="s">
        <v>79</v>
      </c>
      <c r="J6" s="118" t="s">
        <v>81</v>
      </c>
      <c r="K6" s="115" t="s">
        <v>82</v>
      </c>
    </row>
    <row r="7" spans="1:11" ht="15" customHeight="1">
      <c r="A7" s="119" t="s">
        <v>150</v>
      </c>
      <c r="B7" s="120"/>
      <c r="C7" s="120"/>
      <c r="D7" s="121"/>
      <c r="E7" s="120"/>
      <c r="F7" s="120"/>
      <c r="G7" s="120"/>
      <c r="H7" s="120"/>
      <c r="I7" s="122"/>
      <c r="J7" s="122"/>
      <c r="K7" s="122"/>
    </row>
    <row r="8" spans="1:11" ht="15" customHeight="1">
      <c r="A8" s="123" t="s">
        <v>151</v>
      </c>
      <c r="B8" s="124">
        <v>772</v>
      </c>
      <c r="C8" s="124">
        <v>9465</v>
      </c>
      <c r="D8" s="124">
        <v>6397</v>
      </c>
      <c r="E8" s="124">
        <v>3068</v>
      </c>
      <c r="F8" s="124">
        <v>7248</v>
      </c>
      <c r="G8" s="124">
        <v>4602</v>
      </c>
      <c r="H8" s="124">
        <v>2646</v>
      </c>
      <c r="I8" s="124">
        <v>2420</v>
      </c>
      <c r="J8" s="124">
        <v>1626</v>
      </c>
      <c r="K8" s="124">
        <v>794</v>
      </c>
    </row>
    <row r="9" spans="1:11" ht="15" customHeight="1">
      <c r="A9" s="123" t="s">
        <v>152</v>
      </c>
      <c r="B9" s="124">
        <v>769</v>
      </c>
      <c r="C9" s="124">
        <v>9428</v>
      </c>
      <c r="D9" s="124">
        <v>6310</v>
      </c>
      <c r="E9" s="124">
        <v>3118</v>
      </c>
      <c r="F9" s="124">
        <v>6369</v>
      </c>
      <c r="G9" s="124">
        <v>4033</v>
      </c>
      <c r="H9" s="124">
        <v>2336</v>
      </c>
      <c r="I9" s="124">
        <v>2413</v>
      </c>
      <c r="J9" s="124">
        <v>1615</v>
      </c>
      <c r="K9" s="124">
        <v>798</v>
      </c>
    </row>
    <row r="10" spans="1:11" ht="15" customHeight="1">
      <c r="A10" s="123" t="s">
        <v>132</v>
      </c>
      <c r="B10" s="124">
        <v>766</v>
      </c>
      <c r="C10" s="124">
        <v>9325</v>
      </c>
      <c r="D10" s="124">
        <v>6270</v>
      </c>
      <c r="E10" s="124">
        <v>3055</v>
      </c>
      <c r="F10" s="124">
        <v>7134</v>
      </c>
      <c r="G10" s="124">
        <v>4659</v>
      </c>
      <c r="H10" s="124">
        <v>2475</v>
      </c>
      <c r="I10" s="124">
        <v>2422</v>
      </c>
      <c r="J10" s="124">
        <v>1625</v>
      </c>
      <c r="K10" s="124">
        <v>797</v>
      </c>
    </row>
    <row r="11" spans="1:11" ht="15" customHeight="1">
      <c r="A11" s="123" t="s">
        <v>133</v>
      </c>
      <c r="B11" s="124">
        <v>804</v>
      </c>
      <c r="C11" s="124">
        <v>9268</v>
      </c>
      <c r="D11" s="124">
        <v>6186</v>
      </c>
      <c r="E11" s="124">
        <v>3082</v>
      </c>
      <c r="F11" s="124">
        <v>6409</v>
      </c>
      <c r="G11" s="124">
        <v>4180</v>
      </c>
      <c r="H11" s="124">
        <v>2229</v>
      </c>
      <c r="I11" s="124">
        <v>2411</v>
      </c>
      <c r="J11" s="124">
        <v>1608</v>
      </c>
      <c r="K11" s="124">
        <v>803</v>
      </c>
    </row>
    <row r="12" spans="1:11" ht="15" customHeight="1">
      <c r="A12" s="123" t="s">
        <v>134</v>
      </c>
      <c r="B12" s="125">
        <v>836</v>
      </c>
      <c r="C12" s="124">
        <v>9320</v>
      </c>
      <c r="D12" s="124">
        <v>6203</v>
      </c>
      <c r="E12" s="124">
        <v>3117</v>
      </c>
      <c r="F12" s="124">
        <v>6804</v>
      </c>
      <c r="G12" s="124">
        <v>4324</v>
      </c>
      <c r="H12" s="124">
        <v>2480</v>
      </c>
      <c r="I12" s="124">
        <v>2395</v>
      </c>
      <c r="J12" s="124">
        <v>1553</v>
      </c>
      <c r="K12" s="124">
        <v>842</v>
      </c>
    </row>
    <row r="13" spans="1:11" ht="15" customHeight="1">
      <c r="A13" s="123" t="s">
        <v>135</v>
      </c>
      <c r="B13" s="126">
        <v>840</v>
      </c>
      <c r="C13" s="127">
        <f>C17+C18+C19+C22+C23+C26+C29+C30+C31+C32+C33+C38+C41+C42+C43</f>
        <v>9261</v>
      </c>
      <c r="D13" s="127">
        <f>D17+D18+D19+D22+D23+D26+D29+D30+D31+D32+D33+D38+D41+D42+D43</f>
        <v>6181</v>
      </c>
      <c r="E13" s="127">
        <f>E17+E18+E19+E22+E23+E26+E29+E30+E31+E32+E33+E38+E41+E42+E43</f>
        <v>3080</v>
      </c>
      <c r="F13" s="127">
        <f aca="true" t="shared" si="0" ref="F13:K13">F17+F18+F22+F23+F26+F29+F30+F31+F33+F38+F41+F42+F43</f>
        <v>6617</v>
      </c>
      <c r="G13" s="127">
        <f t="shared" si="0"/>
        <v>4224</v>
      </c>
      <c r="H13" s="127">
        <f t="shared" si="0"/>
        <v>2393</v>
      </c>
      <c r="I13" s="127">
        <f t="shared" si="0"/>
        <v>2350</v>
      </c>
      <c r="J13" s="127">
        <f t="shared" si="0"/>
        <v>1547</v>
      </c>
      <c r="K13" s="127">
        <f t="shared" si="0"/>
        <v>803</v>
      </c>
    </row>
    <row r="14" spans="1:11" ht="13.5" customHeight="1">
      <c r="A14" s="128"/>
      <c r="B14" s="124"/>
      <c r="C14" s="129"/>
      <c r="D14" s="125"/>
      <c r="E14" s="125"/>
      <c r="F14" s="129"/>
      <c r="G14" s="125"/>
      <c r="H14" s="125"/>
      <c r="I14" s="129"/>
      <c r="J14" s="125"/>
      <c r="K14" s="125"/>
    </row>
    <row r="15" spans="1:11" ht="15" customHeight="1">
      <c r="A15" s="130" t="s">
        <v>153</v>
      </c>
      <c r="B15" s="131">
        <v>1</v>
      </c>
      <c r="C15" s="121"/>
      <c r="D15" s="124"/>
      <c r="E15" s="124"/>
      <c r="F15" s="124"/>
      <c r="G15" s="124"/>
      <c r="H15" s="124"/>
      <c r="I15" s="124"/>
      <c r="J15" s="124"/>
      <c r="K15" s="124"/>
    </row>
    <row r="16" spans="1:11" ht="15" customHeight="1">
      <c r="A16" s="130" t="s">
        <v>154</v>
      </c>
      <c r="B16" s="131">
        <v>5</v>
      </c>
      <c r="C16" s="121"/>
      <c r="D16" s="124"/>
      <c r="E16" s="124"/>
      <c r="F16" s="124"/>
      <c r="G16" s="124"/>
      <c r="H16" s="124"/>
      <c r="I16" s="124"/>
      <c r="J16" s="124"/>
      <c r="K16" s="124"/>
    </row>
    <row r="17" spans="1:11" ht="15" customHeight="1">
      <c r="A17" s="130" t="s">
        <v>155</v>
      </c>
      <c r="B17" s="132">
        <v>85</v>
      </c>
      <c r="C17" s="133">
        <f>SUM(D17:E17)</f>
        <v>1381</v>
      </c>
      <c r="D17" s="134">
        <v>702</v>
      </c>
      <c r="E17" s="134">
        <v>679</v>
      </c>
      <c r="F17" s="134">
        <f>SUM(G17:H17)</f>
        <v>896</v>
      </c>
      <c r="G17" s="134">
        <v>483</v>
      </c>
      <c r="H17" s="134">
        <v>413</v>
      </c>
      <c r="I17" s="134">
        <f>SUM(J17:K17)</f>
        <v>316</v>
      </c>
      <c r="J17" s="134">
        <v>168</v>
      </c>
      <c r="K17" s="134">
        <v>148</v>
      </c>
    </row>
    <row r="18" spans="1:11" ht="15" customHeight="1">
      <c r="A18" s="130" t="s">
        <v>156</v>
      </c>
      <c r="B18" s="132">
        <v>80</v>
      </c>
      <c r="C18" s="133">
        <f aca="true" t="shared" si="1" ref="C18:C43">SUM(D18:E18)</f>
        <v>1028</v>
      </c>
      <c r="D18" s="134">
        <v>311</v>
      </c>
      <c r="E18" s="134">
        <v>717</v>
      </c>
      <c r="F18" s="134">
        <f aca="true" t="shared" si="2" ref="F18:F43">SUM(G18:H18)</f>
        <v>930</v>
      </c>
      <c r="G18" s="134">
        <v>326</v>
      </c>
      <c r="H18" s="134">
        <v>604</v>
      </c>
      <c r="I18" s="134">
        <f aca="true" t="shared" si="3" ref="I18:I43">SUM(J18:K18)</f>
        <v>252</v>
      </c>
      <c r="J18" s="134">
        <v>84</v>
      </c>
      <c r="K18" s="134">
        <v>168</v>
      </c>
    </row>
    <row r="19" spans="1:11" ht="15" customHeight="1">
      <c r="A19" s="130" t="s">
        <v>157</v>
      </c>
      <c r="B19" s="135"/>
      <c r="C19" s="133">
        <f>C20+C21</f>
        <v>2</v>
      </c>
      <c r="D19" s="134">
        <v>0</v>
      </c>
      <c r="E19" s="134">
        <v>2</v>
      </c>
      <c r="F19" s="134" t="s">
        <v>158</v>
      </c>
      <c r="G19" s="134" t="s">
        <v>83</v>
      </c>
      <c r="H19" s="134" t="s">
        <v>158</v>
      </c>
      <c r="I19" s="134" t="s">
        <v>158</v>
      </c>
      <c r="J19" s="134" t="s">
        <v>158</v>
      </c>
      <c r="K19" s="134" t="s">
        <v>83</v>
      </c>
    </row>
    <row r="20" spans="1:11" ht="15" customHeight="1">
      <c r="A20" s="136" t="s">
        <v>159</v>
      </c>
      <c r="B20" s="135"/>
      <c r="C20" s="137">
        <f t="shared" si="1"/>
        <v>1</v>
      </c>
      <c r="D20" s="138">
        <v>0</v>
      </c>
      <c r="E20" s="138">
        <v>1</v>
      </c>
      <c r="F20" s="138" t="s">
        <v>83</v>
      </c>
      <c r="G20" s="138" t="s">
        <v>83</v>
      </c>
      <c r="H20" s="138" t="s">
        <v>158</v>
      </c>
      <c r="I20" s="138" t="s">
        <v>83</v>
      </c>
      <c r="J20" s="138" t="s">
        <v>158</v>
      </c>
      <c r="K20" s="138" t="s">
        <v>83</v>
      </c>
    </row>
    <row r="21" spans="1:11" ht="15" customHeight="1">
      <c r="A21" s="136" t="s">
        <v>160</v>
      </c>
      <c r="B21" s="135"/>
      <c r="C21" s="137">
        <f t="shared" si="1"/>
        <v>1</v>
      </c>
      <c r="D21" s="138">
        <v>0</v>
      </c>
      <c r="E21" s="138">
        <v>1</v>
      </c>
      <c r="F21" s="138" t="s">
        <v>158</v>
      </c>
      <c r="G21" s="138" t="s">
        <v>83</v>
      </c>
      <c r="H21" s="138" t="s">
        <v>158</v>
      </c>
      <c r="I21" s="138" t="s">
        <v>83</v>
      </c>
      <c r="J21" s="138" t="s">
        <v>158</v>
      </c>
      <c r="K21" s="138" t="s">
        <v>158</v>
      </c>
    </row>
    <row r="22" spans="1:11" ht="15" customHeight="1">
      <c r="A22" s="130" t="s">
        <v>161</v>
      </c>
      <c r="B22" s="132">
        <v>76</v>
      </c>
      <c r="C22" s="133">
        <f t="shared" si="1"/>
        <v>808</v>
      </c>
      <c r="D22" s="134">
        <v>575</v>
      </c>
      <c r="E22" s="134">
        <v>233</v>
      </c>
      <c r="F22" s="134">
        <f t="shared" si="2"/>
        <v>633</v>
      </c>
      <c r="G22" s="134">
        <v>468</v>
      </c>
      <c r="H22" s="134">
        <v>165</v>
      </c>
      <c r="I22" s="134">
        <f t="shared" si="3"/>
        <v>192</v>
      </c>
      <c r="J22" s="134">
        <v>143</v>
      </c>
      <c r="K22" s="134">
        <v>49</v>
      </c>
    </row>
    <row r="23" spans="1:11" ht="15" customHeight="1">
      <c r="A23" s="130" t="s">
        <v>162</v>
      </c>
      <c r="B23" s="132">
        <v>163</v>
      </c>
      <c r="C23" s="133">
        <f aca="true" t="shared" si="4" ref="C23:K23">C24+C25</f>
        <v>950</v>
      </c>
      <c r="D23" s="134">
        <f t="shared" si="4"/>
        <v>521</v>
      </c>
      <c r="E23" s="134">
        <f t="shared" si="4"/>
        <v>429</v>
      </c>
      <c r="F23" s="134">
        <f t="shared" si="4"/>
        <v>918</v>
      </c>
      <c r="G23" s="134">
        <f t="shared" si="4"/>
        <v>470</v>
      </c>
      <c r="H23" s="134">
        <f t="shared" si="4"/>
        <v>448</v>
      </c>
      <c r="I23" s="134">
        <f t="shared" si="4"/>
        <v>187</v>
      </c>
      <c r="J23" s="134">
        <f t="shared" si="4"/>
        <v>72</v>
      </c>
      <c r="K23" s="134">
        <f t="shared" si="4"/>
        <v>115</v>
      </c>
    </row>
    <row r="24" spans="1:11" ht="15" customHeight="1">
      <c r="A24" s="136" t="s">
        <v>163</v>
      </c>
      <c r="B24" s="135"/>
      <c r="C24" s="137">
        <f t="shared" si="1"/>
        <v>700</v>
      </c>
      <c r="D24" s="138">
        <v>494</v>
      </c>
      <c r="E24" s="138">
        <v>206</v>
      </c>
      <c r="F24" s="138">
        <f t="shared" si="2"/>
        <v>808</v>
      </c>
      <c r="G24" s="138">
        <v>460</v>
      </c>
      <c r="H24" s="138">
        <v>348</v>
      </c>
      <c r="I24" s="138">
        <f t="shared" si="3"/>
        <v>125</v>
      </c>
      <c r="J24" s="138">
        <v>66</v>
      </c>
      <c r="K24" s="138">
        <v>59</v>
      </c>
    </row>
    <row r="25" spans="1:11" ht="15" customHeight="1">
      <c r="A25" s="136" t="s">
        <v>164</v>
      </c>
      <c r="B25" s="135"/>
      <c r="C25" s="137">
        <f t="shared" si="1"/>
        <v>250</v>
      </c>
      <c r="D25" s="138">
        <v>27</v>
      </c>
      <c r="E25" s="138">
        <v>223</v>
      </c>
      <c r="F25" s="138">
        <f t="shared" si="2"/>
        <v>110</v>
      </c>
      <c r="G25" s="138">
        <v>10</v>
      </c>
      <c r="H25" s="138">
        <v>100</v>
      </c>
      <c r="I25" s="138">
        <f t="shared" si="3"/>
        <v>62</v>
      </c>
      <c r="J25" s="138">
        <v>6</v>
      </c>
      <c r="K25" s="138">
        <v>56</v>
      </c>
    </row>
    <row r="26" spans="1:11" ht="15" customHeight="1">
      <c r="A26" s="130" t="s">
        <v>165</v>
      </c>
      <c r="B26" s="135"/>
      <c r="C26" s="133">
        <f aca="true" t="shared" si="5" ref="C26:K26">C27+C28</f>
        <v>2995</v>
      </c>
      <c r="D26" s="134">
        <f t="shared" si="5"/>
        <v>2629</v>
      </c>
      <c r="E26" s="134">
        <f t="shared" si="5"/>
        <v>366</v>
      </c>
      <c r="F26" s="134">
        <f t="shared" si="5"/>
        <v>1904</v>
      </c>
      <c r="G26" s="134">
        <f t="shared" si="5"/>
        <v>1584</v>
      </c>
      <c r="H26" s="134">
        <f t="shared" si="5"/>
        <v>320</v>
      </c>
      <c r="I26" s="134">
        <f t="shared" si="5"/>
        <v>651</v>
      </c>
      <c r="J26" s="134">
        <f t="shared" si="5"/>
        <v>560</v>
      </c>
      <c r="K26" s="134">
        <f t="shared" si="5"/>
        <v>91</v>
      </c>
    </row>
    <row r="27" spans="1:11" ht="25.5" customHeight="1">
      <c r="A27" s="139" t="s">
        <v>166</v>
      </c>
      <c r="B27" s="135"/>
      <c r="C27" s="137">
        <f t="shared" si="1"/>
        <v>2677</v>
      </c>
      <c r="D27" s="138">
        <v>2349</v>
      </c>
      <c r="E27" s="138">
        <v>328</v>
      </c>
      <c r="F27" s="138">
        <f t="shared" si="2"/>
        <v>1717</v>
      </c>
      <c r="G27" s="138">
        <v>1415</v>
      </c>
      <c r="H27" s="138">
        <v>302</v>
      </c>
      <c r="I27" s="138">
        <f t="shared" si="3"/>
        <v>601</v>
      </c>
      <c r="J27" s="138">
        <v>515</v>
      </c>
      <c r="K27" s="138">
        <v>86</v>
      </c>
    </row>
    <row r="28" spans="1:11" ht="25.5" customHeight="1">
      <c r="A28" s="139" t="s">
        <v>167</v>
      </c>
      <c r="B28" s="135"/>
      <c r="C28" s="137">
        <f t="shared" si="1"/>
        <v>318</v>
      </c>
      <c r="D28" s="138">
        <v>280</v>
      </c>
      <c r="E28" s="138">
        <v>38</v>
      </c>
      <c r="F28" s="138">
        <f t="shared" si="2"/>
        <v>187</v>
      </c>
      <c r="G28" s="138">
        <v>169</v>
      </c>
      <c r="H28" s="138">
        <v>18</v>
      </c>
      <c r="I28" s="138">
        <f t="shared" si="3"/>
        <v>50</v>
      </c>
      <c r="J28" s="138">
        <v>45</v>
      </c>
      <c r="K28" s="138">
        <v>5</v>
      </c>
    </row>
    <row r="29" spans="1:11" ht="15" customHeight="1">
      <c r="A29" s="130" t="s">
        <v>168</v>
      </c>
      <c r="B29" s="132">
        <v>66</v>
      </c>
      <c r="C29" s="133">
        <f t="shared" si="1"/>
        <v>680</v>
      </c>
      <c r="D29" s="134">
        <v>374</v>
      </c>
      <c r="E29" s="134">
        <v>306</v>
      </c>
      <c r="F29" s="134">
        <f t="shared" si="2"/>
        <v>589</v>
      </c>
      <c r="G29" s="134">
        <v>352</v>
      </c>
      <c r="H29" s="134">
        <v>237</v>
      </c>
      <c r="I29" s="134">
        <f t="shared" si="3"/>
        <v>161</v>
      </c>
      <c r="J29" s="134">
        <v>91</v>
      </c>
      <c r="K29" s="134">
        <v>70</v>
      </c>
    </row>
    <row r="30" spans="1:11" ht="15" customHeight="1">
      <c r="A30" s="130" t="s">
        <v>169</v>
      </c>
      <c r="B30" s="135"/>
      <c r="C30" s="133">
        <f t="shared" si="1"/>
        <v>28</v>
      </c>
      <c r="D30" s="134">
        <v>12</v>
      </c>
      <c r="E30" s="134">
        <v>16</v>
      </c>
      <c r="F30" s="134">
        <f t="shared" si="2"/>
        <v>16</v>
      </c>
      <c r="G30" s="134">
        <v>7</v>
      </c>
      <c r="H30" s="134">
        <v>9</v>
      </c>
      <c r="I30" s="134">
        <f t="shared" si="3"/>
        <v>13</v>
      </c>
      <c r="J30" s="134">
        <v>5</v>
      </c>
      <c r="K30" s="134">
        <v>8</v>
      </c>
    </row>
    <row r="31" spans="1:11" ht="15" customHeight="1">
      <c r="A31" s="130" t="s">
        <v>170</v>
      </c>
      <c r="B31" s="135"/>
      <c r="C31" s="133">
        <f t="shared" si="1"/>
        <v>36</v>
      </c>
      <c r="D31" s="134">
        <v>7</v>
      </c>
      <c r="E31" s="134">
        <v>29</v>
      </c>
      <c r="F31" s="134">
        <f t="shared" si="2"/>
        <v>34</v>
      </c>
      <c r="G31" s="134">
        <v>9</v>
      </c>
      <c r="H31" s="134">
        <v>25</v>
      </c>
      <c r="I31" s="134">
        <f t="shared" si="3"/>
        <v>17</v>
      </c>
      <c r="J31" s="134">
        <v>2</v>
      </c>
      <c r="K31" s="134">
        <v>15</v>
      </c>
    </row>
    <row r="32" spans="1:11" ht="15" customHeight="1">
      <c r="A32" s="130" t="s">
        <v>171</v>
      </c>
      <c r="B32" s="135"/>
      <c r="C32" s="133">
        <f t="shared" si="1"/>
        <v>1</v>
      </c>
      <c r="D32" s="134">
        <v>1</v>
      </c>
      <c r="E32" s="134">
        <v>0</v>
      </c>
      <c r="F32" s="134" t="s">
        <v>83</v>
      </c>
      <c r="G32" s="134" t="s">
        <v>83</v>
      </c>
      <c r="H32" s="134" t="s">
        <v>83</v>
      </c>
      <c r="I32" s="134" t="s">
        <v>158</v>
      </c>
      <c r="J32" s="134" t="s">
        <v>83</v>
      </c>
      <c r="K32" s="134" t="s">
        <v>83</v>
      </c>
    </row>
    <row r="33" spans="1:11" ht="15" customHeight="1">
      <c r="A33" s="130" t="s">
        <v>172</v>
      </c>
      <c r="B33" s="132">
        <v>26</v>
      </c>
      <c r="C33" s="133">
        <f aca="true" t="shared" si="6" ref="C33:K33">C37+C35+C36+C34</f>
        <v>199</v>
      </c>
      <c r="D33" s="134">
        <f t="shared" si="6"/>
        <v>114</v>
      </c>
      <c r="E33" s="134">
        <f t="shared" si="6"/>
        <v>85</v>
      </c>
      <c r="F33" s="134">
        <f t="shared" si="6"/>
        <v>65</v>
      </c>
      <c r="G33" s="134">
        <f t="shared" si="6"/>
        <v>38</v>
      </c>
      <c r="H33" s="134">
        <f t="shared" si="6"/>
        <v>27</v>
      </c>
      <c r="I33" s="134">
        <f t="shared" si="6"/>
        <v>55</v>
      </c>
      <c r="J33" s="134">
        <f t="shared" si="6"/>
        <v>34</v>
      </c>
      <c r="K33" s="134">
        <f t="shared" si="6"/>
        <v>21</v>
      </c>
    </row>
    <row r="34" spans="1:11" ht="15" customHeight="1">
      <c r="A34" s="140" t="s">
        <v>173</v>
      </c>
      <c r="B34" s="135"/>
      <c r="C34" s="137">
        <f>SUM(D34:E34)</f>
        <v>107</v>
      </c>
      <c r="D34" s="138">
        <v>77</v>
      </c>
      <c r="E34" s="138">
        <v>30</v>
      </c>
      <c r="F34" s="138">
        <v>22</v>
      </c>
      <c r="G34" s="138">
        <v>17</v>
      </c>
      <c r="H34" s="138">
        <v>5</v>
      </c>
      <c r="I34" s="138">
        <v>22</v>
      </c>
      <c r="J34" s="138">
        <v>17</v>
      </c>
      <c r="K34" s="138">
        <v>5</v>
      </c>
    </row>
    <row r="35" spans="1:11" ht="15" customHeight="1">
      <c r="A35" s="140" t="s">
        <v>174</v>
      </c>
      <c r="B35" s="135"/>
      <c r="C35" s="137">
        <f t="shared" si="1"/>
        <v>59</v>
      </c>
      <c r="D35" s="138">
        <v>26</v>
      </c>
      <c r="E35" s="138">
        <v>33</v>
      </c>
      <c r="F35" s="138">
        <f t="shared" si="2"/>
        <v>29</v>
      </c>
      <c r="G35" s="138">
        <v>17</v>
      </c>
      <c r="H35" s="138">
        <v>12</v>
      </c>
      <c r="I35" s="138">
        <f t="shared" si="3"/>
        <v>24</v>
      </c>
      <c r="J35" s="138">
        <v>14</v>
      </c>
      <c r="K35" s="138">
        <v>10</v>
      </c>
    </row>
    <row r="36" spans="1:11" ht="15" customHeight="1">
      <c r="A36" s="140" t="s">
        <v>175</v>
      </c>
      <c r="B36" s="135"/>
      <c r="C36" s="137">
        <f t="shared" si="1"/>
        <v>32</v>
      </c>
      <c r="D36" s="138">
        <v>11</v>
      </c>
      <c r="E36" s="138">
        <v>21</v>
      </c>
      <c r="F36" s="138">
        <f t="shared" si="2"/>
        <v>14</v>
      </c>
      <c r="G36" s="138">
        <v>4</v>
      </c>
      <c r="H36" s="138">
        <v>10</v>
      </c>
      <c r="I36" s="138">
        <f t="shared" si="3"/>
        <v>9</v>
      </c>
      <c r="J36" s="138">
        <v>3</v>
      </c>
      <c r="K36" s="138">
        <v>6</v>
      </c>
    </row>
    <row r="37" spans="1:11" ht="15" customHeight="1">
      <c r="A37" s="140" t="s">
        <v>176</v>
      </c>
      <c r="B37" s="135"/>
      <c r="C37" s="137">
        <f>SUM(D37:E37)</f>
        <v>1</v>
      </c>
      <c r="D37" s="138">
        <v>0</v>
      </c>
      <c r="E37" s="138">
        <v>1</v>
      </c>
      <c r="F37" s="138">
        <f>SUM(G37:H37)</f>
        <v>0</v>
      </c>
      <c r="G37" s="138">
        <v>0</v>
      </c>
      <c r="H37" s="138">
        <v>0</v>
      </c>
      <c r="I37" s="138">
        <f>SUM(J37:K37)</f>
        <v>0</v>
      </c>
      <c r="J37" s="138">
        <v>0</v>
      </c>
      <c r="K37" s="138">
        <v>0</v>
      </c>
    </row>
    <row r="38" spans="1:11" ht="15" customHeight="1">
      <c r="A38" s="130" t="s">
        <v>177</v>
      </c>
      <c r="B38" s="132">
        <v>195</v>
      </c>
      <c r="C38" s="133">
        <f>C39+C40</f>
        <v>980</v>
      </c>
      <c r="D38" s="134">
        <f aca="true" t="shared" si="7" ref="D38:K38">D39+D40</f>
        <v>855</v>
      </c>
      <c r="E38" s="134">
        <f t="shared" si="7"/>
        <v>125</v>
      </c>
      <c r="F38" s="134">
        <f t="shared" si="7"/>
        <v>500</v>
      </c>
      <c r="G38" s="134">
        <f t="shared" si="7"/>
        <v>443</v>
      </c>
      <c r="H38" s="134">
        <f t="shared" si="7"/>
        <v>57</v>
      </c>
      <c r="I38" s="134">
        <f t="shared" si="7"/>
        <v>408</v>
      </c>
      <c r="J38" s="134">
        <f t="shared" si="7"/>
        <v>358</v>
      </c>
      <c r="K38" s="134">
        <f t="shared" si="7"/>
        <v>50</v>
      </c>
    </row>
    <row r="39" spans="1:11" ht="15" customHeight="1">
      <c r="A39" s="140" t="s">
        <v>178</v>
      </c>
      <c r="B39" s="135"/>
      <c r="C39" s="137">
        <f t="shared" si="1"/>
        <v>835</v>
      </c>
      <c r="D39" s="138">
        <v>725</v>
      </c>
      <c r="E39" s="138">
        <v>110</v>
      </c>
      <c r="F39" s="138">
        <f t="shared" si="2"/>
        <v>467</v>
      </c>
      <c r="G39" s="138">
        <v>415</v>
      </c>
      <c r="H39" s="138">
        <v>52</v>
      </c>
      <c r="I39" s="138">
        <f t="shared" si="3"/>
        <v>377</v>
      </c>
      <c r="J39" s="138">
        <v>331</v>
      </c>
      <c r="K39" s="138">
        <v>46</v>
      </c>
    </row>
    <row r="40" spans="1:11" ht="15" customHeight="1">
      <c r="A40" s="140" t="s">
        <v>179</v>
      </c>
      <c r="B40" s="135"/>
      <c r="C40" s="137">
        <f t="shared" si="1"/>
        <v>145</v>
      </c>
      <c r="D40" s="138">
        <v>130</v>
      </c>
      <c r="E40" s="138">
        <v>15</v>
      </c>
      <c r="F40" s="138">
        <f t="shared" si="2"/>
        <v>33</v>
      </c>
      <c r="G40" s="138">
        <v>28</v>
      </c>
      <c r="H40" s="138">
        <v>5</v>
      </c>
      <c r="I40" s="138">
        <f t="shared" si="3"/>
        <v>31</v>
      </c>
      <c r="J40" s="138">
        <v>27</v>
      </c>
      <c r="K40" s="138">
        <v>4</v>
      </c>
    </row>
    <row r="41" spans="1:11" ht="15" customHeight="1">
      <c r="A41" s="130" t="s">
        <v>180</v>
      </c>
      <c r="B41" s="135"/>
      <c r="C41" s="133">
        <f t="shared" si="1"/>
        <v>89</v>
      </c>
      <c r="D41" s="134">
        <v>58</v>
      </c>
      <c r="E41" s="134">
        <v>31</v>
      </c>
      <c r="F41" s="134">
        <f t="shared" si="2"/>
        <v>53</v>
      </c>
      <c r="G41" s="134">
        <v>30</v>
      </c>
      <c r="H41" s="134">
        <v>23</v>
      </c>
      <c r="I41" s="134">
        <f t="shared" si="3"/>
        <v>36</v>
      </c>
      <c r="J41" s="134">
        <v>18</v>
      </c>
      <c r="K41" s="134">
        <v>18</v>
      </c>
    </row>
    <row r="42" spans="1:11" ht="15" customHeight="1">
      <c r="A42" s="130" t="s">
        <v>181</v>
      </c>
      <c r="B42" s="132">
        <v>13</v>
      </c>
      <c r="C42" s="133">
        <f t="shared" si="1"/>
        <v>42</v>
      </c>
      <c r="D42" s="134">
        <v>22</v>
      </c>
      <c r="E42" s="134">
        <v>20</v>
      </c>
      <c r="F42" s="134">
        <f t="shared" si="2"/>
        <v>23</v>
      </c>
      <c r="G42" s="134">
        <v>14</v>
      </c>
      <c r="H42" s="134">
        <v>9</v>
      </c>
      <c r="I42" s="134">
        <f t="shared" si="3"/>
        <v>20</v>
      </c>
      <c r="J42" s="134">
        <v>12</v>
      </c>
      <c r="K42" s="134">
        <v>8</v>
      </c>
    </row>
    <row r="43" spans="1:11" ht="15" customHeight="1">
      <c r="A43" s="130" t="s">
        <v>182</v>
      </c>
      <c r="B43" s="135"/>
      <c r="C43" s="133">
        <f t="shared" si="1"/>
        <v>42</v>
      </c>
      <c r="D43" s="134">
        <v>0</v>
      </c>
      <c r="E43" s="134">
        <v>42</v>
      </c>
      <c r="F43" s="134">
        <f t="shared" si="2"/>
        <v>56</v>
      </c>
      <c r="G43" s="134">
        <v>0</v>
      </c>
      <c r="H43" s="134">
        <v>56</v>
      </c>
      <c r="I43" s="134">
        <f t="shared" si="3"/>
        <v>42</v>
      </c>
      <c r="J43" s="134">
        <v>0</v>
      </c>
      <c r="K43" s="134">
        <v>42</v>
      </c>
    </row>
    <row r="44" spans="1:11" ht="15" customHeight="1">
      <c r="A44" s="130" t="s">
        <v>183</v>
      </c>
      <c r="B44" s="132">
        <v>13</v>
      </c>
      <c r="C44" s="134" t="s">
        <v>83</v>
      </c>
      <c r="D44" s="134" t="s">
        <v>158</v>
      </c>
      <c r="E44" s="134" t="s">
        <v>158</v>
      </c>
      <c r="F44" s="134" t="s">
        <v>158</v>
      </c>
      <c r="G44" s="134" t="s">
        <v>158</v>
      </c>
      <c r="H44" s="134" t="s">
        <v>83</v>
      </c>
      <c r="I44" s="134" t="s">
        <v>83</v>
      </c>
      <c r="J44" s="134" t="s">
        <v>158</v>
      </c>
      <c r="K44" s="134" t="s">
        <v>158</v>
      </c>
    </row>
    <row r="45" spans="1:11" ht="15" customHeight="1">
      <c r="A45" s="130" t="s">
        <v>184</v>
      </c>
      <c r="B45" s="132">
        <v>103</v>
      </c>
      <c r="C45" s="121"/>
      <c r="D45" s="124"/>
      <c r="E45" s="124"/>
      <c r="F45" s="124"/>
      <c r="G45" s="124"/>
      <c r="H45" s="124"/>
      <c r="I45" s="124"/>
      <c r="J45" s="124"/>
      <c r="K45" s="124"/>
    </row>
    <row r="46" spans="1:11" ht="15" customHeight="1">
      <c r="A46" s="130" t="s">
        <v>185</v>
      </c>
      <c r="B46" s="132">
        <v>2</v>
      </c>
      <c r="C46" s="121"/>
      <c r="D46" s="124"/>
      <c r="E46" s="124"/>
      <c r="F46" s="124"/>
      <c r="G46" s="124"/>
      <c r="H46" s="124"/>
      <c r="I46" s="124"/>
      <c r="J46" s="124"/>
      <c r="K46" s="124"/>
    </row>
    <row r="47" spans="1:11" ht="15" customHeight="1">
      <c r="A47" s="130" t="s">
        <v>186</v>
      </c>
      <c r="B47" s="132">
        <v>3</v>
      </c>
      <c r="C47" s="121"/>
      <c r="D47" s="124"/>
      <c r="E47" s="124"/>
      <c r="F47" s="124"/>
      <c r="G47" s="124"/>
      <c r="H47" s="124"/>
      <c r="I47" s="124"/>
      <c r="J47" s="124"/>
      <c r="K47" s="124"/>
    </row>
    <row r="48" spans="1:11" ht="15" customHeight="1">
      <c r="A48" s="130" t="s">
        <v>187</v>
      </c>
      <c r="B48" s="132">
        <v>3</v>
      </c>
      <c r="C48" s="121"/>
      <c r="D48" s="124"/>
      <c r="E48" s="124"/>
      <c r="F48" s="124"/>
      <c r="G48" s="124"/>
      <c r="H48" s="124"/>
      <c r="I48" s="124"/>
      <c r="J48" s="124"/>
      <c r="K48" s="124"/>
    </row>
    <row r="49" spans="1:11" ht="15" customHeight="1">
      <c r="A49" s="130" t="s">
        <v>188</v>
      </c>
      <c r="B49" s="132">
        <v>3</v>
      </c>
      <c r="C49" s="121"/>
      <c r="D49" s="124"/>
      <c r="E49" s="124"/>
      <c r="F49" s="124"/>
      <c r="G49" s="124"/>
      <c r="H49" s="124"/>
      <c r="I49" s="124"/>
      <c r="J49" s="124"/>
      <c r="K49" s="124"/>
    </row>
    <row r="50" spans="1:11" ht="15" customHeight="1">
      <c r="A50" s="130" t="s">
        <v>189</v>
      </c>
      <c r="B50" s="132">
        <v>3</v>
      </c>
      <c r="C50" s="121"/>
      <c r="D50" s="124"/>
      <c r="E50" s="124"/>
      <c r="F50" s="124"/>
      <c r="G50" s="124"/>
      <c r="H50" s="124"/>
      <c r="I50" s="124"/>
      <c r="J50" s="124"/>
      <c r="K50" s="124"/>
    </row>
    <row r="51" spans="1:11" ht="15" customHeight="1">
      <c r="A51" s="141" t="s">
        <v>190</v>
      </c>
      <c r="B51" s="132">
        <v>5</v>
      </c>
      <c r="C51" s="121"/>
      <c r="D51" s="124"/>
      <c r="E51" s="124"/>
      <c r="F51" s="124"/>
      <c r="G51" s="124"/>
      <c r="H51" s="124"/>
      <c r="I51" s="124"/>
      <c r="J51" s="124"/>
      <c r="K51" s="124"/>
    </row>
    <row r="52" spans="1:11" ht="15" customHeight="1">
      <c r="A52" s="130" t="s">
        <v>191</v>
      </c>
      <c r="B52" s="132">
        <v>1</v>
      </c>
      <c r="C52" s="121"/>
      <c r="D52" s="124"/>
      <c r="E52" s="124"/>
      <c r="F52" s="124"/>
      <c r="G52" s="124"/>
      <c r="H52" s="124"/>
      <c r="I52" s="124"/>
      <c r="J52" s="124"/>
      <c r="K52" s="124"/>
    </row>
    <row r="53" spans="1:11" ht="15" customHeight="1">
      <c r="A53" s="142"/>
      <c r="C53" s="124"/>
      <c r="D53" s="124"/>
      <c r="E53" s="124"/>
      <c r="F53" s="124"/>
      <c r="G53" s="124"/>
      <c r="H53" s="124"/>
      <c r="I53" s="124"/>
      <c r="J53" s="124"/>
      <c r="K53" s="124"/>
    </row>
    <row r="54" spans="1:11" ht="15" customHeight="1">
      <c r="A54" s="143"/>
      <c r="B54" s="144"/>
      <c r="C54" s="144"/>
      <c r="D54" s="144"/>
      <c r="E54" s="144"/>
      <c r="F54" s="144"/>
      <c r="G54" s="144"/>
      <c r="H54" s="144"/>
      <c r="I54" s="144"/>
      <c r="J54" s="144"/>
      <c r="K54" s="144"/>
    </row>
    <row r="55" spans="1:11" ht="15" customHeight="1">
      <c r="A55" s="145" t="s">
        <v>192</v>
      </c>
      <c r="B55" s="124"/>
      <c r="C55" s="124"/>
      <c r="D55" s="121"/>
      <c r="E55" s="124"/>
      <c r="F55" s="124"/>
      <c r="G55" s="120"/>
      <c r="H55" s="124"/>
      <c r="I55" s="122"/>
      <c r="J55" s="120"/>
      <c r="K55" s="122"/>
    </row>
    <row r="56" spans="1:11" ht="15" customHeight="1">
      <c r="A56" s="123" t="s">
        <v>151</v>
      </c>
      <c r="B56" s="124">
        <v>104</v>
      </c>
      <c r="C56" s="124">
        <v>2108</v>
      </c>
      <c r="D56" s="124">
        <v>884</v>
      </c>
      <c r="E56" s="124">
        <v>1224</v>
      </c>
      <c r="F56" s="124">
        <v>1870</v>
      </c>
      <c r="G56" s="124">
        <v>734</v>
      </c>
      <c r="H56" s="124">
        <v>1136</v>
      </c>
      <c r="I56" s="124">
        <v>574</v>
      </c>
      <c r="J56" s="124">
        <v>234</v>
      </c>
      <c r="K56" s="124">
        <v>340</v>
      </c>
    </row>
    <row r="57" spans="1:11" ht="15" customHeight="1">
      <c r="A57" s="123" t="s">
        <v>152</v>
      </c>
      <c r="B57" s="124">
        <v>104</v>
      </c>
      <c r="C57" s="124">
        <v>2121</v>
      </c>
      <c r="D57" s="124">
        <v>849</v>
      </c>
      <c r="E57" s="124">
        <v>1272</v>
      </c>
      <c r="F57" s="124">
        <v>1838</v>
      </c>
      <c r="G57" s="124">
        <v>625</v>
      </c>
      <c r="H57" s="124">
        <v>1213</v>
      </c>
      <c r="I57" s="124">
        <v>571</v>
      </c>
      <c r="J57" s="124">
        <v>204</v>
      </c>
      <c r="K57" s="124">
        <v>367</v>
      </c>
    </row>
    <row r="58" spans="1:11" ht="15" customHeight="1">
      <c r="A58" s="123" t="s">
        <v>132</v>
      </c>
      <c r="B58" s="124">
        <v>110</v>
      </c>
      <c r="C58" s="124">
        <v>2123</v>
      </c>
      <c r="D58" s="124">
        <v>806</v>
      </c>
      <c r="E58" s="124">
        <v>1317</v>
      </c>
      <c r="F58" s="124">
        <v>2105</v>
      </c>
      <c r="G58" s="124">
        <v>752</v>
      </c>
      <c r="H58" s="124">
        <v>1353</v>
      </c>
      <c r="I58" s="124">
        <v>534</v>
      </c>
      <c r="J58" s="124">
        <v>195</v>
      </c>
      <c r="K58" s="124">
        <v>339</v>
      </c>
    </row>
    <row r="59" spans="1:11" ht="15" customHeight="1">
      <c r="A59" s="123" t="s">
        <v>133</v>
      </c>
      <c r="B59" s="124">
        <v>112</v>
      </c>
      <c r="C59" s="124">
        <v>2231</v>
      </c>
      <c r="D59" s="124">
        <v>820</v>
      </c>
      <c r="E59" s="124">
        <v>1411</v>
      </c>
      <c r="F59" s="124">
        <v>2226</v>
      </c>
      <c r="G59" s="124">
        <v>763</v>
      </c>
      <c r="H59" s="124">
        <v>1463</v>
      </c>
      <c r="I59" s="124">
        <v>624</v>
      </c>
      <c r="J59" s="124">
        <v>218</v>
      </c>
      <c r="K59" s="124">
        <v>406</v>
      </c>
    </row>
    <row r="60" spans="1:11" ht="15" customHeight="1">
      <c r="A60" s="123" t="s">
        <v>134</v>
      </c>
      <c r="B60" s="146">
        <v>111</v>
      </c>
      <c r="C60" s="146">
        <v>2218</v>
      </c>
      <c r="D60" s="146">
        <v>745</v>
      </c>
      <c r="E60" s="146">
        <v>1473</v>
      </c>
      <c r="F60" s="146">
        <v>1964</v>
      </c>
      <c r="G60" s="146">
        <v>664</v>
      </c>
      <c r="H60" s="146">
        <v>1300</v>
      </c>
      <c r="I60" s="146">
        <v>620</v>
      </c>
      <c r="J60" s="146">
        <v>183</v>
      </c>
      <c r="K60" s="146">
        <v>437</v>
      </c>
    </row>
    <row r="61" spans="1:11" ht="13.5" customHeight="1">
      <c r="A61" s="123" t="s">
        <v>135</v>
      </c>
      <c r="B61" s="122">
        <v>111</v>
      </c>
      <c r="C61" s="122">
        <v>2263</v>
      </c>
      <c r="D61" s="122">
        <v>744</v>
      </c>
      <c r="E61" s="122">
        <v>1519</v>
      </c>
      <c r="F61" s="122">
        <v>2251</v>
      </c>
      <c r="G61" s="122">
        <v>828</v>
      </c>
      <c r="H61" s="122">
        <v>1423</v>
      </c>
      <c r="I61" s="122">
        <v>625</v>
      </c>
      <c r="J61" s="122">
        <v>202</v>
      </c>
      <c r="K61" s="122">
        <v>415</v>
      </c>
    </row>
    <row r="62" spans="1:11" ht="15" customHeight="1">
      <c r="A62" s="123"/>
      <c r="B62" s="124"/>
      <c r="C62" s="124"/>
      <c r="D62" s="124"/>
      <c r="E62" s="124"/>
      <c r="F62" s="124"/>
      <c r="G62" s="124"/>
      <c r="H62" s="124"/>
      <c r="I62" s="124"/>
      <c r="J62" s="124"/>
      <c r="K62" s="124"/>
    </row>
    <row r="63" spans="1:11" ht="15" customHeight="1">
      <c r="A63" s="130" t="s">
        <v>193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</row>
    <row r="64" spans="1:11" ht="15" customHeight="1">
      <c r="A64" s="130" t="s">
        <v>194</v>
      </c>
      <c r="B64" s="124">
        <v>50</v>
      </c>
      <c r="C64" s="124">
        <v>898</v>
      </c>
      <c r="D64" s="124">
        <v>182</v>
      </c>
      <c r="E64" s="124">
        <v>716</v>
      </c>
      <c r="F64" s="124">
        <v>1140</v>
      </c>
      <c r="G64" s="124">
        <v>339</v>
      </c>
      <c r="H64" s="124">
        <v>801</v>
      </c>
      <c r="I64" s="124">
        <v>274</v>
      </c>
      <c r="J64" s="124">
        <v>71</v>
      </c>
      <c r="K64" s="124">
        <v>203</v>
      </c>
    </row>
    <row r="65" spans="1:11" ht="15" customHeight="1">
      <c r="A65" s="130" t="s">
        <v>195</v>
      </c>
      <c r="B65" s="124">
        <v>52</v>
      </c>
      <c r="C65" s="124">
        <v>1223</v>
      </c>
      <c r="D65" s="124">
        <v>498</v>
      </c>
      <c r="E65" s="124">
        <v>725</v>
      </c>
      <c r="F65" s="124">
        <v>1041</v>
      </c>
      <c r="G65" s="124">
        <v>458</v>
      </c>
      <c r="H65" s="124">
        <v>583</v>
      </c>
      <c r="I65" s="124">
        <v>306</v>
      </c>
      <c r="J65" s="124">
        <v>127</v>
      </c>
      <c r="K65" s="124">
        <v>179</v>
      </c>
    </row>
    <row r="66" spans="1:11" ht="15" customHeight="1">
      <c r="A66" s="130" t="s">
        <v>196</v>
      </c>
      <c r="B66" s="124">
        <v>4</v>
      </c>
      <c r="C66" s="124">
        <v>88</v>
      </c>
      <c r="D66" s="124">
        <v>28</v>
      </c>
      <c r="E66" s="124">
        <v>60</v>
      </c>
      <c r="F66" s="124">
        <v>45</v>
      </c>
      <c r="G66" s="124">
        <v>13</v>
      </c>
      <c r="H66" s="124">
        <v>32</v>
      </c>
      <c r="I66" s="124">
        <v>38</v>
      </c>
      <c r="J66" s="124">
        <v>11</v>
      </c>
      <c r="K66" s="124">
        <v>27</v>
      </c>
    </row>
    <row r="67" spans="1:11" ht="15" customHeight="1">
      <c r="A67" s="130" t="s">
        <v>197</v>
      </c>
      <c r="B67" s="124"/>
      <c r="C67" s="124">
        <v>30</v>
      </c>
      <c r="D67" s="124">
        <v>20</v>
      </c>
      <c r="E67" s="124">
        <v>10</v>
      </c>
      <c r="F67" s="124">
        <v>19</v>
      </c>
      <c r="G67" s="124">
        <v>14</v>
      </c>
      <c r="H67" s="124">
        <v>5</v>
      </c>
      <c r="I67" s="124">
        <v>13</v>
      </c>
      <c r="J67" s="124">
        <v>9</v>
      </c>
      <c r="K67" s="124">
        <v>4</v>
      </c>
    </row>
    <row r="68" spans="1:11" ht="15" customHeight="1">
      <c r="A68" s="147" t="s">
        <v>198</v>
      </c>
      <c r="B68" s="124"/>
      <c r="C68" s="124">
        <v>23</v>
      </c>
      <c r="D68" s="124">
        <v>16</v>
      </c>
      <c r="E68" s="124">
        <v>7</v>
      </c>
      <c r="F68" s="124">
        <v>5</v>
      </c>
      <c r="G68" s="124">
        <v>4</v>
      </c>
      <c r="H68" s="124">
        <v>1</v>
      </c>
      <c r="I68" s="124">
        <v>5</v>
      </c>
      <c r="J68" s="124">
        <v>4</v>
      </c>
      <c r="K68" s="124">
        <v>1</v>
      </c>
    </row>
    <row r="69" spans="1:11" ht="15" customHeight="1">
      <c r="A69" s="130" t="s">
        <v>199</v>
      </c>
      <c r="B69" s="124"/>
      <c r="C69" s="124">
        <v>1</v>
      </c>
      <c r="D69" s="124">
        <v>0</v>
      </c>
      <c r="E69" s="124">
        <v>1</v>
      </c>
      <c r="F69" s="124">
        <v>1</v>
      </c>
      <c r="G69" s="124">
        <v>0</v>
      </c>
      <c r="H69" s="124">
        <v>1</v>
      </c>
      <c r="I69" s="124">
        <v>1</v>
      </c>
      <c r="J69" s="124">
        <v>0</v>
      </c>
      <c r="K69" s="124">
        <v>1</v>
      </c>
    </row>
    <row r="70" spans="1:11" ht="15" customHeight="1">
      <c r="A70" s="130" t="s">
        <v>200</v>
      </c>
      <c r="B70" s="124">
        <v>2</v>
      </c>
      <c r="C70" s="124"/>
      <c r="D70" s="124"/>
      <c r="E70" s="124"/>
      <c r="F70" s="124"/>
      <c r="G70" s="124"/>
      <c r="H70" s="124"/>
      <c r="I70" s="124"/>
      <c r="J70" s="124"/>
      <c r="K70" s="124"/>
    </row>
    <row r="71" spans="1:11" ht="15" customHeight="1">
      <c r="A71" s="130" t="s">
        <v>201</v>
      </c>
      <c r="B71" s="124">
        <v>2</v>
      </c>
      <c r="C71" s="124"/>
      <c r="D71" s="124"/>
      <c r="E71" s="124"/>
      <c r="F71" s="124"/>
      <c r="G71" s="124"/>
      <c r="H71" s="124"/>
      <c r="I71" s="124"/>
      <c r="J71" s="124"/>
      <c r="K71" s="124"/>
    </row>
    <row r="72" spans="1:11" ht="15" customHeight="1">
      <c r="A72" s="130" t="s">
        <v>202</v>
      </c>
      <c r="B72" s="124"/>
      <c r="C72" s="124"/>
      <c r="D72" s="124"/>
      <c r="E72" s="124"/>
      <c r="F72" s="124"/>
      <c r="G72" s="124"/>
      <c r="H72" s="124"/>
      <c r="I72" s="124"/>
      <c r="J72" s="124"/>
      <c r="K72" s="124"/>
    </row>
    <row r="73" spans="1:11" ht="15" customHeight="1">
      <c r="A73" s="130" t="s">
        <v>203</v>
      </c>
      <c r="B73" s="124"/>
      <c r="C73" s="124"/>
      <c r="D73" s="124"/>
      <c r="E73" s="124"/>
      <c r="F73" s="124"/>
      <c r="G73" s="124"/>
      <c r="H73" s="124"/>
      <c r="I73" s="124"/>
      <c r="J73" s="124"/>
      <c r="K73" s="124"/>
    </row>
    <row r="74" spans="1:11" ht="15" customHeight="1">
      <c r="A74" s="130" t="s">
        <v>204</v>
      </c>
      <c r="B74" s="148">
        <v>1</v>
      </c>
      <c r="C74" s="124"/>
      <c r="D74" s="124"/>
      <c r="E74" s="124"/>
      <c r="F74" s="124"/>
      <c r="G74" s="124"/>
      <c r="H74" s="124"/>
      <c r="I74" s="124"/>
      <c r="J74" s="124"/>
      <c r="K74" s="124"/>
    </row>
    <row r="75" spans="1:11" ht="15" customHeight="1">
      <c r="A75" s="130"/>
      <c r="B75" s="149"/>
      <c r="C75" s="149"/>
      <c r="D75" s="149"/>
      <c r="E75" s="149"/>
      <c r="F75" s="149"/>
      <c r="G75" s="149"/>
      <c r="H75" s="149"/>
      <c r="I75" s="149"/>
      <c r="J75" s="149"/>
      <c r="K75" s="149"/>
    </row>
    <row r="76" spans="1:11" s="152" customFormat="1" ht="15" customHeight="1">
      <c r="A76" s="150" t="s">
        <v>205</v>
      </c>
      <c r="B76" s="151"/>
      <c r="C76" s="122"/>
      <c r="D76" s="122"/>
      <c r="E76" s="122"/>
      <c r="F76" s="122"/>
      <c r="G76" s="122"/>
      <c r="H76" s="122"/>
      <c r="I76" s="122"/>
      <c r="J76" s="122"/>
      <c r="K76" s="122"/>
    </row>
    <row r="77" spans="1:11" s="152" customFormat="1" ht="15" customHeight="1">
      <c r="A77" s="123" t="s">
        <v>151</v>
      </c>
      <c r="B77" s="131">
        <v>32</v>
      </c>
      <c r="C77" s="124">
        <v>392</v>
      </c>
      <c r="D77" s="124">
        <v>94</v>
      </c>
      <c r="E77" s="124">
        <v>298</v>
      </c>
      <c r="F77" s="124">
        <v>356</v>
      </c>
      <c r="G77" s="121">
        <v>84</v>
      </c>
      <c r="H77" s="124">
        <v>272</v>
      </c>
      <c r="I77" s="124">
        <v>102</v>
      </c>
      <c r="J77" s="121">
        <v>18</v>
      </c>
      <c r="K77" s="124">
        <v>84</v>
      </c>
    </row>
    <row r="78" spans="1:11" s="152" customFormat="1" ht="15" customHeight="1">
      <c r="A78" s="123" t="s">
        <v>152</v>
      </c>
      <c r="B78" s="131">
        <v>37</v>
      </c>
      <c r="C78" s="124">
        <v>391</v>
      </c>
      <c r="D78" s="124">
        <v>100</v>
      </c>
      <c r="E78" s="124">
        <v>291</v>
      </c>
      <c r="F78" s="124">
        <v>277</v>
      </c>
      <c r="G78" s="121">
        <v>70</v>
      </c>
      <c r="H78" s="124">
        <v>207</v>
      </c>
      <c r="I78" s="124">
        <v>104</v>
      </c>
      <c r="J78" s="121">
        <v>25</v>
      </c>
      <c r="K78" s="124">
        <v>79</v>
      </c>
    </row>
    <row r="79" spans="1:11" s="152" customFormat="1" ht="15" customHeight="1">
      <c r="A79" s="123" t="s">
        <v>132</v>
      </c>
      <c r="B79" s="131">
        <v>35</v>
      </c>
      <c r="C79" s="124">
        <v>386</v>
      </c>
      <c r="D79" s="124">
        <v>100</v>
      </c>
      <c r="E79" s="124">
        <v>286</v>
      </c>
      <c r="F79" s="124">
        <v>220</v>
      </c>
      <c r="G79" s="121">
        <v>57</v>
      </c>
      <c r="H79" s="124">
        <v>163</v>
      </c>
      <c r="I79" s="124">
        <v>92</v>
      </c>
      <c r="J79" s="121">
        <v>22</v>
      </c>
      <c r="K79" s="124">
        <v>70</v>
      </c>
    </row>
    <row r="80" spans="1:11" s="152" customFormat="1" ht="15" customHeight="1">
      <c r="A80" s="123" t="s">
        <v>133</v>
      </c>
      <c r="B80" s="131">
        <v>32</v>
      </c>
      <c r="C80" s="124">
        <v>391</v>
      </c>
      <c r="D80" s="124">
        <v>87</v>
      </c>
      <c r="E80" s="124">
        <v>304</v>
      </c>
      <c r="F80" s="124">
        <v>203</v>
      </c>
      <c r="G80" s="121">
        <v>48</v>
      </c>
      <c r="H80" s="124">
        <v>155</v>
      </c>
      <c r="I80" s="124">
        <v>95</v>
      </c>
      <c r="J80" s="121">
        <v>21</v>
      </c>
      <c r="K80" s="124">
        <v>74</v>
      </c>
    </row>
    <row r="81" spans="1:11" s="152" customFormat="1" ht="15" customHeight="1">
      <c r="A81" s="123" t="s">
        <v>134</v>
      </c>
      <c r="B81" s="146">
        <v>34</v>
      </c>
      <c r="C81" s="146">
        <v>396</v>
      </c>
      <c r="D81" s="146">
        <v>83</v>
      </c>
      <c r="E81" s="146">
        <v>313</v>
      </c>
      <c r="F81" s="146">
        <v>219</v>
      </c>
      <c r="G81" s="146">
        <v>37</v>
      </c>
      <c r="H81" s="146">
        <v>182</v>
      </c>
      <c r="I81" s="146">
        <v>96</v>
      </c>
      <c r="J81" s="146">
        <v>15</v>
      </c>
      <c r="K81" s="146">
        <v>81</v>
      </c>
    </row>
    <row r="82" spans="1:12" ht="15" customHeight="1">
      <c r="A82" s="123" t="s">
        <v>135</v>
      </c>
      <c r="B82" s="146">
        <v>34</v>
      </c>
      <c r="C82" s="146">
        <v>408</v>
      </c>
      <c r="D82" s="146">
        <v>84</v>
      </c>
      <c r="E82" s="146">
        <v>324</v>
      </c>
      <c r="F82" s="146">
        <v>247</v>
      </c>
      <c r="G82" s="146">
        <v>73</v>
      </c>
      <c r="H82" s="146">
        <v>174</v>
      </c>
      <c r="I82" s="146">
        <v>97</v>
      </c>
      <c r="J82" s="146">
        <v>22</v>
      </c>
      <c r="K82" s="146">
        <v>75</v>
      </c>
      <c r="L82" s="146"/>
    </row>
    <row r="83" spans="1:11" ht="15" customHeight="1">
      <c r="A83" s="153"/>
      <c r="B83" s="151"/>
      <c r="C83" s="122"/>
      <c r="D83" s="122"/>
      <c r="E83" s="122"/>
      <c r="F83" s="122"/>
      <c r="G83" s="122"/>
      <c r="H83" s="122"/>
      <c r="I83" s="122"/>
      <c r="J83" s="122"/>
      <c r="K83" s="122"/>
    </row>
    <row r="84" spans="1:11" ht="15" customHeight="1">
      <c r="A84" s="154" t="s">
        <v>206</v>
      </c>
      <c r="B84" s="151">
        <v>2</v>
      </c>
      <c r="C84" s="122"/>
      <c r="D84" s="122"/>
      <c r="E84" s="122"/>
      <c r="F84" s="122"/>
      <c r="G84" s="122"/>
      <c r="H84" s="122"/>
      <c r="I84" s="122"/>
      <c r="J84" s="122"/>
      <c r="K84" s="122"/>
    </row>
    <row r="85" spans="1:11" ht="15" customHeight="1">
      <c r="A85" s="154" t="s">
        <v>207</v>
      </c>
      <c r="B85" s="151"/>
      <c r="C85" s="122"/>
      <c r="D85" s="122"/>
      <c r="E85" s="122"/>
      <c r="F85" s="122"/>
      <c r="G85" s="122"/>
      <c r="H85" s="122"/>
      <c r="I85" s="122"/>
      <c r="J85" s="122"/>
      <c r="K85" s="122"/>
    </row>
    <row r="86" spans="1:11" ht="15" customHeight="1">
      <c r="A86" s="155" t="s">
        <v>208</v>
      </c>
      <c r="B86" s="151">
        <v>17</v>
      </c>
      <c r="C86" s="122">
        <v>229</v>
      </c>
      <c r="D86" s="122">
        <v>25</v>
      </c>
      <c r="E86" s="122">
        <v>204</v>
      </c>
      <c r="F86" s="122">
        <v>114</v>
      </c>
      <c r="G86" s="122">
        <v>12</v>
      </c>
      <c r="H86" s="122">
        <v>102</v>
      </c>
      <c r="I86" s="122">
        <v>53</v>
      </c>
      <c r="J86" s="122">
        <v>6</v>
      </c>
      <c r="K86" s="122">
        <v>47</v>
      </c>
    </row>
    <row r="87" spans="1:11" ht="15" customHeight="1">
      <c r="A87" s="155" t="s">
        <v>209</v>
      </c>
      <c r="B87" s="151">
        <v>8</v>
      </c>
      <c r="C87" s="122">
        <v>88</v>
      </c>
      <c r="D87" s="122">
        <v>38</v>
      </c>
      <c r="E87" s="122">
        <v>50</v>
      </c>
      <c r="F87" s="122">
        <v>71</v>
      </c>
      <c r="G87" s="122">
        <v>40</v>
      </c>
      <c r="H87" s="122">
        <v>31</v>
      </c>
      <c r="I87" s="122">
        <v>22</v>
      </c>
      <c r="J87" s="122">
        <v>9</v>
      </c>
      <c r="K87" s="122">
        <v>13</v>
      </c>
    </row>
    <row r="88" spans="1:11" ht="15" customHeight="1">
      <c r="A88" s="155" t="s">
        <v>210</v>
      </c>
      <c r="B88" s="151">
        <v>9</v>
      </c>
      <c r="C88" s="122">
        <v>91</v>
      </c>
      <c r="D88" s="122">
        <v>21</v>
      </c>
      <c r="E88" s="122">
        <v>70</v>
      </c>
      <c r="F88" s="122">
        <v>62</v>
      </c>
      <c r="G88" s="122">
        <v>21</v>
      </c>
      <c r="H88" s="122">
        <v>41</v>
      </c>
      <c r="I88" s="122">
        <v>22</v>
      </c>
      <c r="J88" s="122">
        <v>7</v>
      </c>
      <c r="K88" s="122">
        <v>15</v>
      </c>
    </row>
    <row r="89" spans="1:11" ht="15" customHeight="1">
      <c r="A89" s="155"/>
      <c r="B89" s="151"/>
      <c r="C89" s="122"/>
      <c r="D89" s="122"/>
      <c r="E89" s="122"/>
      <c r="F89" s="122"/>
      <c r="G89" s="122"/>
      <c r="H89" s="122"/>
      <c r="I89" s="122"/>
      <c r="J89" s="122"/>
      <c r="K89" s="122"/>
    </row>
    <row r="90" spans="1:11" ht="15" customHeight="1">
      <c r="A90" s="155"/>
      <c r="B90" s="151"/>
      <c r="C90" s="122"/>
      <c r="D90" s="122"/>
      <c r="E90" s="122"/>
      <c r="F90" s="122"/>
      <c r="G90" s="122"/>
      <c r="H90" s="122"/>
      <c r="I90" s="122"/>
      <c r="J90" s="122"/>
      <c r="K90" s="122"/>
    </row>
    <row r="91" spans="1:11" ht="15" customHeight="1">
      <c r="A91" s="119" t="s">
        <v>211</v>
      </c>
      <c r="B91" s="122"/>
      <c r="C91" s="122"/>
      <c r="D91" s="122"/>
      <c r="E91" s="122"/>
      <c r="F91" s="122"/>
      <c r="G91" s="122"/>
      <c r="H91" s="122"/>
      <c r="I91" s="122"/>
      <c r="J91" s="122"/>
      <c r="K91" s="122"/>
    </row>
    <row r="92" spans="1:11" ht="15" customHeight="1">
      <c r="A92" s="156" t="s">
        <v>212</v>
      </c>
      <c r="B92" s="122">
        <v>21</v>
      </c>
      <c r="C92" s="122">
        <v>160</v>
      </c>
      <c r="D92" s="122">
        <v>55</v>
      </c>
      <c r="E92" s="122">
        <v>105</v>
      </c>
      <c r="F92" s="122">
        <v>235</v>
      </c>
      <c r="G92" s="122">
        <v>77</v>
      </c>
      <c r="H92" s="122">
        <v>158</v>
      </c>
      <c r="I92" s="122">
        <v>92</v>
      </c>
      <c r="J92" s="122">
        <v>27</v>
      </c>
      <c r="K92" s="122">
        <v>65</v>
      </c>
    </row>
    <row r="93" spans="1:11" ht="15" customHeight="1">
      <c r="A93" s="157"/>
      <c r="B93" s="122"/>
      <c r="C93" s="122"/>
      <c r="D93" s="122"/>
      <c r="E93" s="122"/>
      <c r="F93" s="122"/>
      <c r="G93" s="122"/>
      <c r="H93" s="122"/>
      <c r="I93" s="122"/>
      <c r="J93" s="122"/>
      <c r="K93" s="122"/>
    </row>
    <row r="94" spans="1:11" ht="15" customHeight="1">
      <c r="A94" s="157" t="s">
        <v>213</v>
      </c>
      <c r="B94" s="122">
        <v>21</v>
      </c>
      <c r="C94" s="122">
        <v>160</v>
      </c>
      <c r="D94" s="122">
        <v>55</v>
      </c>
      <c r="E94" s="122">
        <v>105</v>
      </c>
      <c r="F94" s="122">
        <v>235</v>
      </c>
      <c r="G94" s="122">
        <v>77</v>
      </c>
      <c r="H94" s="122">
        <v>158</v>
      </c>
      <c r="I94" s="122">
        <v>92</v>
      </c>
      <c r="J94" s="122">
        <v>27</v>
      </c>
      <c r="K94" s="122">
        <v>65</v>
      </c>
    </row>
    <row r="95" spans="1:11" ht="15" customHeight="1">
      <c r="A95" s="157"/>
      <c r="B95" s="122"/>
      <c r="C95" s="122"/>
      <c r="D95" s="122"/>
      <c r="E95" s="122"/>
      <c r="F95" s="122"/>
      <c r="G95" s="122"/>
      <c r="H95" s="122"/>
      <c r="I95" s="122"/>
      <c r="J95" s="122"/>
      <c r="K95" s="122"/>
    </row>
    <row r="96" spans="1:11" ht="15" customHeight="1">
      <c r="A96" s="157"/>
      <c r="B96" s="122"/>
      <c r="C96" s="122"/>
      <c r="D96" s="122"/>
      <c r="E96" s="122"/>
      <c r="F96" s="122"/>
      <c r="G96" s="122"/>
      <c r="H96" s="122"/>
      <c r="I96" s="122"/>
      <c r="J96" s="122"/>
      <c r="K96" s="122"/>
    </row>
    <row r="97" spans="1:11" ht="15" customHeight="1">
      <c r="A97" s="158"/>
      <c r="B97" s="159"/>
      <c r="C97" s="160"/>
      <c r="D97" s="160"/>
      <c r="E97" s="160"/>
      <c r="F97" s="160"/>
      <c r="G97" s="160"/>
      <c r="H97" s="160"/>
      <c r="I97" s="160"/>
      <c r="J97" s="160"/>
      <c r="K97" s="160"/>
    </row>
    <row r="98" ht="13.5">
      <c r="A98" s="149" t="s">
        <v>214</v>
      </c>
    </row>
    <row r="99" spans="1:11" s="95" customFormat="1" ht="13.5">
      <c r="A99" s="161"/>
      <c r="B99" s="104"/>
      <c r="C99" s="104"/>
      <c r="D99" s="104"/>
      <c r="E99" s="104"/>
      <c r="F99" s="104"/>
      <c r="G99" s="104"/>
      <c r="H99" s="104"/>
      <c r="I99" s="104"/>
      <c r="J99" s="104"/>
      <c r="K99" s="104"/>
    </row>
    <row r="100" s="95" customFormat="1" ht="12">
      <c r="A100" s="149" t="s">
        <v>215</v>
      </c>
    </row>
    <row r="101" s="95" customFormat="1" ht="12">
      <c r="A101" s="149" t="s">
        <v>216</v>
      </c>
    </row>
    <row r="102" s="95" customFormat="1" ht="12">
      <c r="A102" s="149" t="s">
        <v>217</v>
      </c>
    </row>
    <row r="103" s="95" customFormat="1" ht="12">
      <c r="A103" s="149"/>
    </row>
    <row r="104" ht="13.5">
      <c r="A104" s="149" t="s">
        <v>218</v>
      </c>
    </row>
    <row r="105" ht="13.5">
      <c r="A105" s="149" t="s">
        <v>219</v>
      </c>
    </row>
    <row r="106" ht="13.5">
      <c r="A106" s="149" t="s">
        <v>220</v>
      </c>
    </row>
    <row r="107" ht="13.5">
      <c r="A107" s="149"/>
    </row>
  </sheetData>
  <sheetProtection/>
  <mergeCells count="5">
    <mergeCell ref="A5:A6"/>
    <mergeCell ref="B5:B6"/>
    <mergeCell ref="C5:E5"/>
    <mergeCell ref="F5:H5"/>
    <mergeCell ref="I5:K5"/>
  </mergeCells>
  <hyperlinks>
    <hyperlink ref="A1" location="15目次!a4" display="目次に戻る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 alignWithMargins="0">
    <oddHeader>&amp;C平成23年版山形市統計書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30" customWidth="1"/>
    <col min="2" max="7" width="12.57421875" style="30" customWidth="1"/>
    <col min="8" max="16384" width="9.00390625" style="30" customWidth="1"/>
  </cols>
  <sheetData>
    <row r="1" ht="13.5">
      <c r="A1" s="246" t="s">
        <v>454</v>
      </c>
    </row>
    <row r="2" ht="17.25">
      <c r="A2" s="29" t="s">
        <v>222</v>
      </c>
    </row>
    <row r="3" ht="9" customHeight="1">
      <c r="A3" s="29"/>
    </row>
    <row r="4" ht="13.5">
      <c r="A4" s="32" t="s">
        <v>223</v>
      </c>
    </row>
    <row r="5" ht="6" customHeight="1">
      <c r="A5" s="32"/>
    </row>
    <row r="6" spans="1:7" s="36" customFormat="1" ht="15" customHeight="1">
      <c r="A6" s="35" t="s">
        <v>53</v>
      </c>
      <c r="B6" s="33" t="s">
        <v>224</v>
      </c>
      <c r="C6" s="33" t="s">
        <v>225</v>
      </c>
      <c r="D6" s="33" t="s">
        <v>226</v>
      </c>
      <c r="E6" s="33" t="s">
        <v>227</v>
      </c>
      <c r="F6" s="33" t="s">
        <v>228</v>
      </c>
      <c r="G6" s="33" t="s">
        <v>229</v>
      </c>
    </row>
    <row r="7" spans="1:7" s="40" customFormat="1" ht="6" customHeight="1">
      <c r="A7" s="38"/>
      <c r="B7" s="39"/>
      <c r="C7" s="39"/>
      <c r="D7" s="39"/>
      <c r="E7" s="39"/>
      <c r="F7" s="39"/>
      <c r="G7" s="39"/>
    </row>
    <row r="8" spans="1:7" s="44" customFormat="1" ht="16.5" customHeight="1">
      <c r="A8" s="162" t="s">
        <v>230</v>
      </c>
      <c r="B8" s="42">
        <v>14</v>
      </c>
      <c r="C8" s="43">
        <v>3</v>
      </c>
      <c r="D8" s="43">
        <v>1</v>
      </c>
      <c r="E8" s="43">
        <v>6</v>
      </c>
      <c r="F8" s="43">
        <v>3</v>
      </c>
      <c r="G8" s="43">
        <v>1</v>
      </c>
    </row>
    <row r="9" spans="1:7" s="44" customFormat="1" ht="16.5" customHeight="1">
      <c r="A9" s="41" t="s">
        <v>231</v>
      </c>
      <c r="B9" s="42">
        <v>14</v>
      </c>
      <c r="C9" s="43">
        <v>3</v>
      </c>
      <c r="D9" s="43">
        <v>1</v>
      </c>
      <c r="E9" s="43">
        <v>6</v>
      </c>
      <c r="F9" s="43">
        <v>3</v>
      </c>
      <c r="G9" s="43">
        <v>1</v>
      </c>
    </row>
    <row r="10" spans="1:7" s="43" customFormat="1" ht="16.5" customHeight="1">
      <c r="A10" s="41" t="s">
        <v>62</v>
      </c>
      <c r="B10" s="42">
        <v>13</v>
      </c>
      <c r="C10" s="43">
        <v>2</v>
      </c>
      <c r="D10" s="43">
        <v>1</v>
      </c>
      <c r="E10" s="43">
        <v>6</v>
      </c>
      <c r="F10" s="43">
        <v>3</v>
      </c>
      <c r="G10" s="43">
        <v>1</v>
      </c>
    </row>
    <row r="11" spans="1:7" s="43" customFormat="1" ht="16.5" customHeight="1">
      <c r="A11" s="41" t="s">
        <v>63</v>
      </c>
      <c r="B11" s="42">
        <v>12</v>
      </c>
      <c r="C11" s="43">
        <v>2</v>
      </c>
      <c r="D11" s="43">
        <v>1</v>
      </c>
      <c r="E11" s="43">
        <v>6</v>
      </c>
      <c r="F11" s="43">
        <v>2</v>
      </c>
      <c r="G11" s="43">
        <v>1</v>
      </c>
    </row>
    <row r="12" spans="1:7" s="43" customFormat="1" ht="16.5" customHeight="1">
      <c r="A12" s="45" t="s">
        <v>64</v>
      </c>
      <c r="B12" s="65">
        <v>12</v>
      </c>
      <c r="C12" s="65">
        <v>2</v>
      </c>
      <c r="D12" s="65">
        <v>1</v>
      </c>
      <c r="E12" s="65">
        <v>6</v>
      </c>
      <c r="F12" s="65">
        <v>2</v>
      </c>
      <c r="G12" s="65">
        <v>1</v>
      </c>
    </row>
    <row r="13" spans="1:7" s="43" customFormat="1" ht="16.5" customHeight="1">
      <c r="A13" s="45" t="s">
        <v>65</v>
      </c>
      <c r="B13" s="65">
        <v>11</v>
      </c>
      <c r="C13" s="65">
        <v>1</v>
      </c>
      <c r="D13" s="65">
        <v>1</v>
      </c>
      <c r="E13" s="65">
        <v>6</v>
      </c>
      <c r="F13" s="65">
        <v>2</v>
      </c>
      <c r="G13" s="65">
        <v>1</v>
      </c>
    </row>
    <row r="14" spans="1:7" s="44" customFormat="1" ht="6" customHeight="1">
      <c r="A14" s="47"/>
      <c r="B14" s="48"/>
      <c r="C14" s="47"/>
      <c r="D14" s="47"/>
      <c r="E14" s="47"/>
      <c r="F14" s="47"/>
      <c r="G14" s="47"/>
    </row>
    <row r="15" ht="15" customHeight="1">
      <c r="A15" s="44" t="s">
        <v>232</v>
      </c>
    </row>
    <row r="17" ht="13.5">
      <c r="F17" s="163"/>
    </row>
  </sheetData>
  <sheetProtection/>
  <hyperlinks>
    <hyperlink ref="A1" location="15目次!a4" display="目次に戻る"/>
  </hyperlinks>
  <printOptions/>
  <pageMargins left="0.7874015748031497" right="0.1968503937007874" top="0.984251968503937" bottom="0.984251968503937" header="0.5118110236220472" footer="0.5118110236220472"/>
  <pageSetup horizontalDpi="400" verticalDpi="400" orientation="portrait" paperSize="9" r:id="rId1"/>
  <headerFooter alignWithMargins="0">
    <oddHeader>&amp;C平成23年版山形市統計書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toshiba-user</dc:creator>
  <cp:keywords/>
  <dc:description/>
  <cp:lastModifiedBy>toshiba-user</cp:lastModifiedBy>
  <cp:lastPrinted>2017-03-17T05:15:16Z</cp:lastPrinted>
  <dcterms:created xsi:type="dcterms:W3CDTF">2017-01-10T01:56:01Z</dcterms:created>
  <dcterms:modified xsi:type="dcterms:W3CDTF">2017-03-17T05:15:21Z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