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00" activeTab="0"/>
  </bookViews>
  <sheets>
    <sheet name="目次" sheetId="1" r:id="rId1"/>
    <sheet name="表12-1" sheetId="2" r:id="rId2"/>
    <sheet name="表12-2" sheetId="3" r:id="rId3"/>
    <sheet name="表12-3" sheetId="4" r:id="rId4"/>
    <sheet name="表12-4" sheetId="5" r:id="rId5"/>
    <sheet name="表12-5" sheetId="6" r:id="rId6"/>
    <sheet name="表12-6" sheetId="7" r:id="rId7"/>
    <sheet name="表12-7" sheetId="8" r:id="rId8"/>
    <sheet name="表12-8" sheetId="9" r:id="rId9"/>
    <sheet name="表12-9" sheetId="10" r:id="rId10"/>
    <sheet name="表12-10" sheetId="11" r:id="rId11"/>
    <sheet name="表12-11" sheetId="12" r:id="rId12"/>
    <sheet name="表12-12" sheetId="13" r:id="rId13"/>
  </sheets>
  <definedNames>
    <definedName name="_xlnm.Print_Area" localSheetId="11">'表12-11'!$A$1:$S$28</definedName>
    <definedName name="_xlnm.Print_Area" localSheetId="12">'表12-12'!$A$1:$D$28</definedName>
    <definedName name="_xlnm.Print_Area" localSheetId="3">'表12-3'!$A$1:$G$15</definedName>
  </definedNames>
  <calcPr fullCalcOnLoad="1"/>
</workbook>
</file>

<file path=xl/sharedStrings.xml><?xml version="1.0" encoding="utf-8"?>
<sst xmlns="http://schemas.openxmlformats.org/spreadsheetml/2006/main" count="652" uniqueCount="319">
  <si>
    <t>１２－１  国民健康保険の加入世帯、被保険者数及び給付件数・金額</t>
  </si>
  <si>
    <t>　この表の加入世帯と被保険者数は、各年度の平均です。
　ただし、会計所属区分の変更により、平成１４年度より療養給付費のみ３月診療分～２月診療分計です。</t>
  </si>
  <si>
    <t>（金額単位　　千円）</t>
  </si>
  <si>
    <t>医　療　給　付　(保険者負担+被保険者自己負担等）</t>
  </si>
  <si>
    <t>高額療養費</t>
  </si>
  <si>
    <t>そ　の　他　の　給　付</t>
  </si>
  <si>
    <t>区　分</t>
  </si>
  <si>
    <t>加入世帯</t>
  </si>
  <si>
    <t>被保険者数</t>
  </si>
  <si>
    <t>療養の給付等</t>
  </si>
  <si>
    <t>療養費等</t>
  </si>
  <si>
    <t>葬　祭　費</t>
  </si>
  <si>
    <t>出産育児一時金</t>
  </si>
  <si>
    <t>件　数</t>
  </si>
  <si>
    <t>費用額</t>
  </si>
  <si>
    <t>支給額</t>
  </si>
  <si>
    <t>平成23年度</t>
  </si>
  <si>
    <t>資料　市市民生活部国民健康保険課</t>
  </si>
  <si>
    <t>１２－２　国民年金の受給者数及び年金額</t>
  </si>
  <si>
    <t>　この表は、各年度末現在（年度途中までのものを含む）です。年金額については、千円未満を四捨五入しているので必ずしも総数と一致しません。</t>
  </si>
  <si>
    <t>（金額単位　千円）</t>
  </si>
  <si>
    <t>総　数</t>
  </si>
  <si>
    <t>老齢年金</t>
  </si>
  <si>
    <t>障害年金</t>
  </si>
  <si>
    <t>遺族基礎年金</t>
  </si>
  <si>
    <t>老齢福祉年金</t>
  </si>
  <si>
    <t>（老齢基礎、老齢、通算老齢、５年）</t>
  </si>
  <si>
    <t>（障害基礎、旧障害）</t>
  </si>
  <si>
    <t>（遺族基礎、母子、準母子、遺児、寡婦）</t>
  </si>
  <si>
    <t>受給者数</t>
  </si>
  <si>
    <t>金　額</t>
  </si>
  <si>
    <t>受給者数</t>
  </si>
  <si>
    <r>
      <t>資料　市市民生活部市民課(</t>
    </r>
    <r>
      <rPr>
        <sz val="10"/>
        <rFont val="HGSｺﾞｼｯｸM"/>
        <family val="3"/>
      </rPr>
      <t>平成21年からは日本年金機構調べ)</t>
    </r>
  </si>
  <si>
    <t>１２－３  国民年金の被保険者数</t>
  </si>
  <si>
    <t>　</t>
  </si>
  <si>
    <t>　この表の被保険者数は、各年度末現在の数です。</t>
  </si>
  <si>
    <t>第  １  号  被  保  険  者</t>
  </si>
  <si>
    <t>第３号                 被保険者</t>
  </si>
  <si>
    <t>総　数</t>
  </si>
  <si>
    <t>強　制</t>
  </si>
  <si>
    <t>任　意</t>
  </si>
  <si>
    <t>高齢任意</t>
  </si>
  <si>
    <t>（６０歳以上）</t>
  </si>
  <si>
    <r>
      <t>資料　市市民生活部市民課(</t>
    </r>
    <r>
      <rPr>
        <sz val="9"/>
        <rFont val="HGSｺﾞｼｯｸM"/>
        <family val="3"/>
      </rPr>
      <t>平成21年からは日本年金機構調べ)</t>
    </r>
  </si>
  <si>
    <t>平成２８年山形市統計書</t>
  </si>
  <si>
    <t>内　　　容</t>
  </si>
  <si>
    <t>１２．社会保障・労働</t>
  </si>
  <si>
    <t>１２－４　生活保護の世帯数、人数及び支給金額</t>
  </si>
  <si>
    <t>　この表で総数の人数、金額については、各扶助別に取扱った人数、金額の合計です。一時援護費（法外援護）は除きます。</t>
  </si>
  <si>
    <t>（金額単位　円）</t>
  </si>
  <si>
    <t>　平成26年7月より「就労自立給付金」が開始されました。</t>
  </si>
  <si>
    <t>被保護      実世帯数</t>
  </si>
  <si>
    <t>被保護      実人数</t>
  </si>
  <si>
    <t>種　　　　　　　      類      　　　　　　　別      　　　　　　　支      　　　　　　　給      　　　　　　　人      　　　　　　　数      　　　　　　　・      　　　　　　　金      　　　　　　　額 　　　　　　　　</t>
  </si>
  <si>
    <t>総　数</t>
  </si>
  <si>
    <t>生活扶助</t>
  </si>
  <si>
    <t>住宅扶助</t>
  </si>
  <si>
    <t>教育扶助</t>
  </si>
  <si>
    <t>介護扶助</t>
  </si>
  <si>
    <t>医療扶助</t>
  </si>
  <si>
    <t>出産扶助</t>
  </si>
  <si>
    <t>生業扶助</t>
  </si>
  <si>
    <t>葬祭扶助</t>
  </si>
  <si>
    <t>施設事務費</t>
  </si>
  <si>
    <t>就労自立給付金</t>
  </si>
  <si>
    <t>人　数</t>
  </si>
  <si>
    <t>件　数</t>
  </si>
  <si>
    <t>金　額</t>
  </si>
  <si>
    <t>平成15</t>
  </si>
  <si>
    <t>年度</t>
  </si>
  <si>
    <t>※H26総数は「人数＋件数」</t>
  </si>
  <si>
    <t xml:space="preserve"> 27年 </t>
  </si>
  <si>
    <t xml:space="preserve"> 月 </t>
  </si>
  <si>
    <t xml:space="preserve"> 28年 </t>
  </si>
  <si>
    <t>資料　市福祉推進部生活福祉課</t>
  </si>
  <si>
    <t>１２－５  保育所の数、組織、従業者数、入所児童数及び保育日数</t>
  </si>
  <si>
    <t>　この表は、各年4月1日現在のもので、児童福祉法に基づくものです。</t>
  </si>
  <si>
    <t>保育所数</t>
  </si>
  <si>
    <t>従　　　業　　　者　　　数</t>
  </si>
  <si>
    <t>年齢別入所児童数</t>
  </si>
  <si>
    <t>入所児童の種類別世帯数</t>
  </si>
  <si>
    <t>市　立</t>
  </si>
  <si>
    <t>法人・団体</t>
  </si>
  <si>
    <t>保育士</t>
  </si>
  <si>
    <t>調理師</t>
  </si>
  <si>
    <t>用務員</t>
  </si>
  <si>
    <t>その他の</t>
  </si>
  <si>
    <t>収容定員</t>
  </si>
  <si>
    <t>３歳未満</t>
  </si>
  <si>
    <t>３歳以上</t>
  </si>
  <si>
    <t>生活保護世帯、</t>
  </si>
  <si>
    <t>前年度市民税の</t>
  </si>
  <si>
    <t>所得税</t>
  </si>
  <si>
    <t>保育日数</t>
  </si>
  <si>
    <t>正保育士</t>
  </si>
  <si>
    <t>臨　時</t>
  </si>
  <si>
    <t>従業員</t>
  </si>
  <si>
    <t>前年度非課税世帯</t>
  </si>
  <si>
    <t>課税世帯</t>
  </si>
  <si>
    <t>課税世帯</t>
  </si>
  <si>
    <t>平成24年度</t>
  </si>
  <si>
    <t>-</t>
  </si>
  <si>
    <t>-</t>
  </si>
  <si>
    <t>資料　市子育て推進部こども保育課</t>
  </si>
  <si>
    <t>○平成27年の数値から「子ども・子育て支援新制度」が施行されたことにより、認定こども園を除いて集計しています。</t>
  </si>
  <si>
    <t>○平成27年度より市町村民税が利用者負担額の算定基準となったため、所得税課税世帯数は集計していません。</t>
  </si>
  <si>
    <t>１２－６  障害者手帳の所持者数</t>
  </si>
  <si>
    <t>　この表は、各年度末現在のものです。</t>
  </si>
  <si>
    <t>身    体    障    害    者    手    帳</t>
  </si>
  <si>
    <t>療  育  手  帳</t>
  </si>
  <si>
    <t>精神障害者保健福祉手帳</t>
  </si>
  <si>
    <t>１級</t>
  </si>
  <si>
    <t>２級</t>
  </si>
  <si>
    <t>３級</t>
  </si>
  <si>
    <t>４級</t>
  </si>
  <si>
    <t>５級</t>
  </si>
  <si>
    <t>６級</t>
  </si>
  <si>
    <t>重　度</t>
  </si>
  <si>
    <t>中軽度</t>
  </si>
  <si>
    <t>総数</t>
  </si>
  <si>
    <t>資料　市福祉推進部障がい福祉課</t>
  </si>
  <si>
    <t>１２－７  福祉医療給付の受給者数、受診件数及び医療費</t>
  </si>
  <si>
    <t>　この表の受給者数は、各年度末現在の数です。</t>
  </si>
  <si>
    <t>重度心身障がい（児）者</t>
  </si>
  <si>
    <t>こ  ど  も  医  療</t>
  </si>
  <si>
    <t>親 子 健 や か（父 子、母 子 家 庭 等 ）</t>
  </si>
  <si>
    <t>受給者数</t>
  </si>
  <si>
    <t>受診件数</t>
  </si>
  <si>
    <t>医療費</t>
  </si>
  <si>
    <t>24</t>
  </si>
  <si>
    <t>25</t>
  </si>
  <si>
    <t>26</t>
  </si>
  <si>
    <t>27</t>
  </si>
  <si>
    <t>資料　市子育て推進部こども福祉課</t>
  </si>
  <si>
    <t>　　　※平成２１年度より、乳幼児医療からこども医療へ変更になりました。</t>
  </si>
  <si>
    <t>　　　※平成２２年度より、母子家庭等から親子健やか（父子、母子家庭等）へ変更になりました。</t>
  </si>
  <si>
    <t>１２－８  社会福祉施設等の種類別施設数及び収容定員</t>
  </si>
  <si>
    <t>　この表は、各年4月1日現在のものであり、市営、県営には市、県が設置し、民間で運営しているものを含みます。</t>
  </si>
  <si>
    <t>平 成 24 年</t>
  </si>
  <si>
    <t>平 成 25 年</t>
  </si>
  <si>
    <t>平 成 26 年</t>
  </si>
  <si>
    <t>平 成 27 年</t>
  </si>
  <si>
    <t>平 成 28 年</t>
  </si>
  <si>
    <t>区　分</t>
  </si>
  <si>
    <t>施  設  数</t>
  </si>
  <si>
    <t>施  設  数</t>
  </si>
  <si>
    <t>総 数</t>
  </si>
  <si>
    <t>市 営</t>
  </si>
  <si>
    <t>県 営</t>
  </si>
  <si>
    <t>民 営</t>
  </si>
  <si>
    <t>市 営</t>
  </si>
  <si>
    <t>民 営</t>
  </si>
  <si>
    <t xml:space="preserve">  　児 童 福 祉 施 設　　</t>
  </si>
  <si>
    <t>　　　保育所</t>
  </si>
  <si>
    <t>　　　助産施設</t>
  </si>
  <si>
    <t>　　　母子生活支援施設</t>
  </si>
  <si>
    <t>　　　児童館</t>
  </si>
  <si>
    <t>　　　福祉型児童発達支援センター</t>
  </si>
  <si>
    <t>-</t>
  </si>
  <si>
    <t>-</t>
  </si>
  <si>
    <t>　　　養護施設</t>
  </si>
  <si>
    <t>　  老 人 福 祉 施 設</t>
  </si>
  <si>
    <t>　　　養護老人ホーム</t>
  </si>
  <si>
    <t>　　　軽費老人ホーム</t>
  </si>
  <si>
    <t>　　　老人福祉センター</t>
  </si>
  <si>
    <t>　　　地域包括支援センター</t>
  </si>
  <si>
    <t xml:space="preserve">     障 害 者 支 援 施 設</t>
  </si>
  <si>
    <t>-</t>
  </si>
  <si>
    <t>-</t>
  </si>
  <si>
    <t xml:space="preserve">     福 祉 ホ ー ム</t>
  </si>
  <si>
    <t xml:space="preserve">     身 体 障 害 者 社 会 参 加 福 祉 施 設</t>
  </si>
  <si>
    <r>
      <t>　　　身体障害者福祉</t>
    </r>
    <r>
      <rPr>
        <sz val="9"/>
        <rFont val="HGSｺﾞｼｯｸM"/>
        <family val="3"/>
      </rPr>
      <t>センター</t>
    </r>
  </si>
  <si>
    <t>　　　点字図書館</t>
  </si>
  <si>
    <t>-</t>
  </si>
  <si>
    <t>　　　聴覚障がい者情報支援センター</t>
  </si>
  <si>
    <t>　　</t>
  </si>
  <si>
    <t>　  そ　　の　　他</t>
  </si>
  <si>
    <t>　　　母子福祉センター</t>
  </si>
  <si>
    <t>　　　障害者就業・生活支援センター</t>
  </si>
  <si>
    <t>資料　市福祉推進部長寿支援課、障がい福祉課、子育て推進部こども保育課</t>
  </si>
  <si>
    <t>１２－９  介護保険サービス事業者数</t>
  </si>
  <si>
    <t>　この表は、毎年2月1日現在のものです。</t>
  </si>
  <si>
    <t>主　な　居　宅　サ　ー　ビ　ス</t>
  </si>
  <si>
    <t>施 設 サ ー ビ ス</t>
  </si>
  <si>
    <r>
      <t xml:space="preserve">訪問介護
</t>
    </r>
    <r>
      <rPr>
        <sz val="6"/>
        <rFont val="HGSｺﾞｼｯｸM"/>
        <family val="3"/>
      </rPr>
      <t>（ホームヘルプ）</t>
    </r>
  </si>
  <si>
    <t>訪問入浴
介護</t>
  </si>
  <si>
    <t>訪問看護
ステーション</t>
  </si>
  <si>
    <r>
      <t xml:space="preserve">通所介護
</t>
    </r>
    <r>
      <rPr>
        <sz val="7"/>
        <rFont val="HGSｺﾞｼｯｸM"/>
        <family val="3"/>
      </rPr>
      <t>（デイサービス）
（※地域密着型を含む）</t>
    </r>
  </si>
  <si>
    <t>通所
リハビリ
（デイケア）</t>
  </si>
  <si>
    <t>短期入所　　生活介護</t>
  </si>
  <si>
    <t>短期入所　　療養介護</t>
  </si>
  <si>
    <t>グループ　　ホーム</t>
  </si>
  <si>
    <t>特定施設　　　入居者生活介護</t>
  </si>
  <si>
    <t>福祉用具　　貸与</t>
  </si>
  <si>
    <t>指定介護老人
福祉施設
（※地域密着型を含む）</t>
  </si>
  <si>
    <t>介護老人
保健施設</t>
  </si>
  <si>
    <t>指定介護療養型
医療施設</t>
  </si>
  <si>
    <t>平成18</t>
  </si>
  <si>
    <t>年</t>
  </si>
  <si>
    <t>（定員840人）</t>
  </si>
  <si>
    <t>（定員400人）</t>
  </si>
  <si>
    <t>（242床）</t>
  </si>
  <si>
    <t>19</t>
  </si>
  <si>
    <t>（定員226人）</t>
  </si>
  <si>
    <t>20</t>
  </si>
  <si>
    <t>（定員869人）</t>
  </si>
  <si>
    <t>21</t>
  </si>
  <si>
    <t>（定員898人）</t>
  </si>
  <si>
    <t>（定員162人）</t>
  </si>
  <si>
    <t>22</t>
  </si>
  <si>
    <t>（定員927人）</t>
  </si>
  <si>
    <t>23</t>
  </si>
  <si>
    <t>（定員956人）</t>
  </si>
  <si>
    <t>（定員429人）</t>
  </si>
  <si>
    <t>（定員1,164人）</t>
  </si>
  <si>
    <t>25</t>
  </si>
  <si>
    <t>（定員1,411人）</t>
  </si>
  <si>
    <t>26</t>
  </si>
  <si>
    <t>（定員1,511人）</t>
  </si>
  <si>
    <t>27</t>
  </si>
  <si>
    <t>（定員1,598人）</t>
  </si>
  <si>
    <t>28</t>
  </si>
  <si>
    <t>29</t>
  </si>
  <si>
    <t>（定員1685人）</t>
  </si>
  <si>
    <t>資料　市福祉推進部介護保険課</t>
  </si>
  <si>
    <t>１２－１０　雇用保険の受給資格決定件数、初回受給者数、受給者実人数及び金額（一般）</t>
  </si>
  <si>
    <t>　この表は、山形公共職業安定所管内（山形市、天童市、上山市、山辺町、中山町）取り扱い分です。</t>
  </si>
  <si>
    <t>　また、端数処理をしているので、総数は必ずしも一致しません。</t>
  </si>
  <si>
    <t>受給資格決定件数</t>
  </si>
  <si>
    <t>初回受給者数</t>
  </si>
  <si>
    <t>受給者実人数</t>
  </si>
  <si>
    <t>支給金額（千円）</t>
  </si>
  <si>
    <t>平成23</t>
  </si>
  <si>
    <t>27年</t>
  </si>
  <si>
    <t>4</t>
  </si>
  <si>
    <t>月</t>
  </si>
  <si>
    <t>5</t>
  </si>
  <si>
    <t>6</t>
  </si>
  <si>
    <t>7</t>
  </si>
  <si>
    <t>8</t>
  </si>
  <si>
    <t>9</t>
  </si>
  <si>
    <t>10</t>
  </si>
  <si>
    <t>11</t>
  </si>
  <si>
    <t>12</t>
  </si>
  <si>
    <t>28年</t>
  </si>
  <si>
    <t>1</t>
  </si>
  <si>
    <t xml:space="preserve"> </t>
  </si>
  <si>
    <t>2</t>
  </si>
  <si>
    <t>3</t>
  </si>
  <si>
    <t>資料　山形公共職業安定所</t>
  </si>
  <si>
    <t>１２－１１　産業別新規求人人数</t>
  </si>
  <si>
    <t>　この表は、山形公共職業安定所管内（山形市、天童市、上山市、山辺町、中山町）取り扱い分であり、新規学卒及びパートを除きます。平成17年度より、改訂された産業分類に基づき集計しています。</t>
  </si>
  <si>
    <t>農林漁業</t>
  </si>
  <si>
    <t>鉱　業</t>
  </si>
  <si>
    <t>建設業</t>
  </si>
  <si>
    <t>製造業</t>
  </si>
  <si>
    <t>電気・ガス・
熱供給・水道業</t>
  </si>
  <si>
    <t>運輸・
通信業</t>
  </si>
  <si>
    <t>情報
通信業</t>
  </si>
  <si>
    <t>運輸業</t>
  </si>
  <si>
    <t>卸売・小売業、飲食店</t>
  </si>
  <si>
    <t>卸売・
小売業</t>
  </si>
  <si>
    <t>金融・
保険業・不動産業</t>
  </si>
  <si>
    <t>飲食店・宿泊業</t>
  </si>
  <si>
    <t>医療・
福祉</t>
  </si>
  <si>
    <t>教育・
学習支援業</t>
  </si>
  <si>
    <t>複合サービス事業</t>
  </si>
  <si>
    <t>サービス業</t>
  </si>
  <si>
    <t>公務・
その他</t>
  </si>
  <si>
    <t>通信業</t>
  </si>
  <si>
    <t>小売業，</t>
  </si>
  <si>
    <t>保　険，</t>
  </si>
  <si>
    <t>サービス業</t>
  </si>
  <si>
    <t>公　務</t>
  </si>
  <si>
    <t xml:space="preserve"> 飲食店</t>
  </si>
  <si>
    <t>不動産業</t>
  </si>
  <si>
    <t>27年 4月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</si>
  <si>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</si>
  <si>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</si>
  <si>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</si>
  <si>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</si>
  <si>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</si>
  <si>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</si>
  <si>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</si>
  <si>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</si>
  <si>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>28年 1月</t>
  </si>
  <si>
    <t xml:space="preserve">    2</t>
  </si>
  <si>
    <t xml:space="preserve">    3</t>
  </si>
  <si>
    <t>１２－１２　一般紹介による新規求人数・求職者数及び就職者数</t>
  </si>
  <si>
    <t>　この表は、山形公共職業安定所管内（山形市、天童市、上山市、山辺町、中山町）取り扱い分です。</t>
  </si>
  <si>
    <t>　なお、新規学卒、日雇及びパートを除きます。</t>
  </si>
  <si>
    <t>新規求人数</t>
  </si>
  <si>
    <t>新規求職者数</t>
  </si>
  <si>
    <t>就職者数</t>
  </si>
  <si>
    <t>27</t>
  </si>
  <si>
    <t xml:space="preserve">27年　4月 </t>
  </si>
  <si>
    <t xml:space="preserve">5    </t>
  </si>
  <si>
    <t xml:space="preserve">6    </t>
  </si>
  <si>
    <t xml:space="preserve">7    </t>
  </si>
  <si>
    <t xml:space="preserve">8    </t>
  </si>
  <si>
    <t xml:space="preserve">9    </t>
  </si>
  <si>
    <t xml:space="preserve">10    </t>
  </si>
  <si>
    <t xml:space="preserve">11    </t>
  </si>
  <si>
    <t xml:space="preserve">12    </t>
  </si>
  <si>
    <t xml:space="preserve">28年　1月 </t>
  </si>
  <si>
    <t xml:space="preserve">2    </t>
  </si>
  <si>
    <t xml:space="preserve">3    </t>
  </si>
  <si>
    <t>１２－１  国民健康保険の加入世帯、被保険者数及び給付件数・金額</t>
  </si>
  <si>
    <t>１２－２　国民年金の受給者数及び年金額</t>
  </si>
  <si>
    <t>１２－３  国民年金の被保険者数</t>
  </si>
  <si>
    <t>１２－４　生活保護の世帯数、人数及び支給金額</t>
  </si>
  <si>
    <t>１２－５  保育所の数、組織、従業者数、入所児童数及び保育日数</t>
  </si>
  <si>
    <t>１２－６  障害者手帳の所持者数</t>
  </si>
  <si>
    <t>１２－７  福祉医療給付の受給者数、受診件数及び医療費</t>
  </si>
  <si>
    <t>１２－８  社会福祉施設等の種類別施設数及び収容定員</t>
  </si>
  <si>
    <t>１２－９  介護保険サービス事業者数</t>
  </si>
  <si>
    <t>１２－１０　雇用保険の受給資格決定件数、初回受給者数、受給者実人数及び金額（一般）</t>
  </si>
  <si>
    <t>１２－１１　産業別新規求人人数</t>
  </si>
  <si>
    <t>１２－１２　一般紹介による新規求人数・求職者数及び就職者数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</si>
</sst>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_);[Red]\(#,##0\)"/>
    <numFmt numFmtId="179" formatCode="0_);[Red]\(0\)"/>
    <numFmt numFmtId="180" formatCode="_ * #,##0;_ * \-#,##0;_ * &quot;-&quot;;_ @"/>
  </numFmts>
  <fonts count="7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4"/>
      <name val="HGSｺﾞｼｯｸM"/>
      <family val="3"/>
    </font>
    <font>
      <sz val="6"/>
      <name val="ＭＳ Ｐゴシック"/>
      <family val="3"/>
    </font>
    <font>
      <sz val="11"/>
      <name val="HGSｺﾞｼｯｸM"/>
      <family val="3"/>
    </font>
    <font>
      <b/>
      <sz val="12"/>
      <name val="HGSｺﾞｼｯｸM"/>
      <family val="3"/>
    </font>
    <font>
      <sz val="9"/>
      <name val="HGSｺﾞｼｯｸM"/>
      <family val="3"/>
    </font>
    <font>
      <sz val="10"/>
      <name val="HGSｺﾞｼｯｸM"/>
      <family val="3"/>
    </font>
    <font>
      <sz val="8"/>
      <name val="HGSｺﾞｼｯｸM"/>
      <family val="3"/>
    </font>
    <font>
      <b/>
      <sz val="11"/>
      <name val="HGSｺﾞｼｯｸM"/>
      <family val="3"/>
    </font>
    <font>
      <b/>
      <sz val="9"/>
      <name val="ＭＳ Ｐゴシック"/>
      <family val="3"/>
    </font>
    <font>
      <b/>
      <sz val="14"/>
      <name val="HGSｺﾞｼｯｸM"/>
      <family val="3"/>
    </font>
    <font>
      <sz val="7"/>
      <name val="HGSｺﾞｼｯｸM"/>
      <family val="3"/>
    </font>
    <font>
      <sz val="11"/>
      <color indexed="10"/>
      <name val="HGSｺﾞｼｯｸM"/>
      <family val="3"/>
    </font>
    <font>
      <b/>
      <sz val="2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0"/>
      <color indexed="8"/>
      <name val="HGSｺﾞｼｯｸM"/>
      <family val="3"/>
    </font>
    <font>
      <sz val="10"/>
      <color indexed="10"/>
      <name val="HGSｺﾞｼｯｸM"/>
      <family val="3"/>
    </font>
    <font>
      <sz val="11"/>
      <color indexed="8"/>
      <name val="HGSｺﾞｼｯｸM"/>
      <family val="3"/>
    </font>
    <font>
      <sz val="6"/>
      <name val="HGSｺﾞｼｯｸM"/>
      <family val="3"/>
    </font>
    <font>
      <sz val="13"/>
      <name val="HGSｺﾞｼｯｸM"/>
      <family val="3"/>
    </font>
    <font>
      <b/>
      <sz val="10"/>
      <name val="HGSｺﾞｼｯｸM"/>
      <family val="3"/>
    </font>
    <font>
      <sz val="11"/>
      <color indexed="9"/>
      <name val="HGSｺﾞｼｯｸM"/>
      <family val="3"/>
    </font>
    <font>
      <b/>
      <sz val="9"/>
      <name val="HGSｺﾞｼｯｸM"/>
      <family val="3"/>
    </font>
    <font>
      <u val="single"/>
      <sz val="11"/>
      <color indexed="30"/>
      <name val="ＭＳ Ｐゴシック"/>
      <family val="3"/>
    </font>
    <font>
      <u val="single"/>
      <sz val="12"/>
      <color indexed="30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9"/>
      <name val="Calibri Light"/>
      <family val="3"/>
    </font>
    <font>
      <sz val="11"/>
      <color rgb="FFFF0000"/>
      <name val="HGSｺﾞｼｯｸM"/>
      <family val="3"/>
    </font>
    <font>
      <sz val="10"/>
      <color theme="1"/>
      <name val="HGSｺﾞｼｯｸM"/>
      <family val="3"/>
    </font>
    <font>
      <sz val="10"/>
      <color rgb="FFFF0000"/>
      <name val="HGSｺﾞｼｯｸM"/>
      <family val="3"/>
    </font>
    <font>
      <sz val="11"/>
      <color theme="1"/>
      <name val="HGSｺﾞｼｯｸM"/>
      <family val="3"/>
    </font>
    <font>
      <sz val="11"/>
      <color theme="0"/>
      <name val="HGSｺﾞｼｯｸM"/>
      <family val="3"/>
    </font>
    <font>
      <u val="single"/>
      <sz val="12"/>
      <color theme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18" fillId="0" borderId="0" applyFont="0" applyFill="0" applyBorder="0" applyAlignment="0" applyProtection="0"/>
    <xf numFmtId="0" fontId="60" fillId="31" borderId="4" applyNumberFormat="0" applyAlignment="0" applyProtection="0"/>
    <xf numFmtId="0" fontId="18" fillId="0" borderId="0">
      <alignment/>
      <protection/>
    </xf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280">
    <xf numFmtId="0" fontId="0" fillId="0" borderId="0" xfId="0" applyFont="1" applyAlignment="1">
      <alignment vertical="center"/>
    </xf>
    <xf numFmtId="38" fontId="19" fillId="0" borderId="0" xfId="51" applyFont="1" applyFill="1" applyAlignment="1">
      <alignment horizontal="left"/>
    </xf>
    <xf numFmtId="38" fontId="21" fillId="0" borderId="0" xfId="51" applyFont="1" applyFill="1" applyAlignment="1">
      <alignment horizontal="centerContinuous"/>
    </xf>
    <xf numFmtId="38" fontId="21" fillId="0" borderId="0" xfId="51" applyFont="1" applyFill="1" applyAlignment="1">
      <alignment/>
    </xf>
    <xf numFmtId="38" fontId="22" fillId="0" borderId="0" xfId="51" applyFont="1" applyFill="1" applyAlignment="1">
      <alignment/>
    </xf>
    <xf numFmtId="38" fontId="23" fillId="0" borderId="0" xfId="51" applyFont="1" applyFill="1" applyAlignment="1">
      <alignment wrapText="1"/>
    </xf>
    <xf numFmtId="0" fontId="21" fillId="0" borderId="0" xfId="63" applyFont="1" applyFill="1" applyAlignment="1">
      <alignment wrapText="1"/>
      <protection/>
    </xf>
    <xf numFmtId="38" fontId="23" fillId="0" borderId="0" xfId="51" applyFont="1" applyFill="1" applyAlignment="1">
      <alignment/>
    </xf>
    <xf numFmtId="38" fontId="24" fillId="0" borderId="0" xfId="51" applyFont="1" applyFill="1" applyAlignment="1">
      <alignment horizontal="right"/>
    </xf>
    <xf numFmtId="38" fontId="25" fillId="0" borderId="10" xfId="51" applyFont="1" applyFill="1" applyBorder="1" applyAlignment="1">
      <alignment/>
    </xf>
    <xf numFmtId="38" fontId="21" fillId="0" borderId="10" xfId="51" applyFont="1" applyFill="1" applyBorder="1" applyAlignment="1">
      <alignment horizontal="centerContinuous"/>
    </xf>
    <xf numFmtId="38" fontId="21" fillId="0" borderId="0" xfId="51" applyFont="1" applyFill="1" applyBorder="1" applyAlignment="1">
      <alignment horizontal="centerContinuous"/>
    </xf>
    <xf numFmtId="38" fontId="24" fillId="0" borderId="11" xfId="51" applyFont="1" applyFill="1" applyBorder="1" applyAlignment="1">
      <alignment vertical="center"/>
    </xf>
    <xf numFmtId="38" fontId="24" fillId="0" borderId="0" xfId="51" applyFont="1" applyFill="1" applyBorder="1" applyAlignment="1">
      <alignment vertical="center"/>
    </xf>
    <xf numFmtId="38" fontId="24" fillId="0" borderId="12" xfId="51" applyFont="1" applyFill="1" applyBorder="1" applyAlignment="1">
      <alignment horizontal="center" vertical="center"/>
    </xf>
    <xf numFmtId="0" fontId="18" fillId="0" borderId="13" xfId="63" applyFont="1" applyBorder="1">
      <alignment/>
      <protection/>
    </xf>
    <xf numFmtId="0" fontId="18" fillId="0" borderId="14" xfId="63" applyFont="1" applyBorder="1">
      <alignment/>
      <protection/>
    </xf>
    <xf numFmtId="38" fontId="24" fillId="0" borderId="15" xfId="51" applyFont="1" applyFill="1" applyBorder="1" applyAlignment="1">
      <alignment horizontal="center" vertical="center"/>
    </xf>
    <xf numFmtId="38" fontId="24" fillId="0" borderId="16" xfId="51" applyFont="1" applyFill="1" applyBorder="1" applyAlignment="1">
      <alignment horizontal="center" vertical="center"/>
    </xf>
    <xf numFmtId="38" fontId="24" fillId="0" borderId="13" xfId="51" applyFont="1" applyFill="1" applyBorder="1" applyAlignment="1">
      <alignment horizontal="center" vertical="center"/>
    </xf>
    <xf numFmtId="38" fontId="21" fillId="0" borderId="0" xfId="51" applyFont="1" applyFill="1" applyAlignment="1">
      <alignment vertical="center"/>
    </xf>
    <xf numFmtId="38" fontId="24" fillId="0" borderId="11" xfId="51" applyFont="1" applyFill="1" applyBorder="1" applyAlignment="1">
      <alignment horizontal="center" vertical="center"/>
    </xf>
    <xf numFmtId="38" fontId="24" fillId="0" borderId="14" xfId="51" applyFont="1" applyFill="1" applyBorder="1" applyAlignment="1">
      <alignment horizontal="center" vertical="center"/>
    </xf>
    <xf numFmtId="38" fontId="24" fillId="0" borderId="17" xfId="51" applyFont="1" applyFill="1" applyBorder="1" applyAlignment="1">
      <alignment horizontal="center" vertical="center"/>
    </xf>
    <xf numFmtId="38" fontId="24" fillId="0" borderId="18" xfId="51" applyFont="1" applyFill="1" applyBorder="1" applyAlignment="1">
      <alignment horizontal="center" vertical="center"/>
    </xf>
    <xf numFmtId="38" fontId="24" fillId="0" borderId="0" xfId="51" applyFont="1" applyFill="1" applyBorder="1" applyAlignment="1">
      <alignment horizontal="centerContinuous" vertical="center"/>
    </xf>
    <xf numFmtId="38" fontId="24" fillId="0" borderId="11" xfId="51" applyFont="1" applyFill="1" applyBorder="1" applyAlignment="1">
      <alignment horizontal="centerContinuous" vertical="center"/>
    </xf>
    <xf numFmtId="38" fontId="24" fillId="0" borderId="18" xfId="51" applyFont="1" applyFill="1" applyBorder="1" applyAlignment="1">
      <alignment vertical="center"/>
    </xf>
    <xf numFmtId="38" fontId="24" fillId="0" borderId="19" xfId="51" applyFont="1" applyFill="1" applyBorder="1" applyAlignment="1">
      <alignment horizontal="center" vertical="center"/>
    </xf>
    <xf numFmtId="38" fontId="24" fillId="0" borderId="13" xfId="51" applyFont="1" applyFill="1" applyBorder="1" applyAlignment="1">
      <alignment horizontal="center" vertical="center"/>
    </xf>
    <xf numFmtId="38" fontId="24" fillId="0" borderId="11" xfId="51" applyFont="1" applyFill="1" applyBorder="1" applyAlignment="1">
      <alignment/>
    </xf>
    <xf numFmtId="38" fontId="24" fillId="0" borderId="0" xfId="51" applyFont="1" applyFill="1" applyBorder="1" applyAlignment="1">
      <alignment/>
    </xf>
    <xf numFmtId="38" fontId="24" fillId="0" borderId="0" xfId="51" applyFont="1" applyFill="1" applyBorder="1" applyAlignment="1">
      <alignment horizontal="center"/>
    </xf>
    <xf numFmtId="38" fontId="24" fillId="0" borderId="20" xfId="51" applyFont="1" applyFill="1" applyBorder="1" applyAlignment="1">
      <alignment/>
    </xf>
    <xf numFmtId="38" fontId="24" fillId="0" borderId="0" xfId="51" applyFont="1" applyFill="1" applyAlignment="1">
      <alignment/>
    </xf>
    <xf numFmtId="38" fontId="24" fillId="0" borderId="0" xfId="51" applyFont="1" applyFill="1" applyBorder="1" applyAlignment="1" quotePrefix="1">
      <alignment horizontal="center"/>
    </xf>
    <xf numFmtId="38" fontId="24" fillId="0" borderId="11" xfId="51" applyFont="1" applyFill="1" applyBorder="1" applyAlignment="1" quotePrefix="1">
      <alignment horizontal="center"/>
    </xf>
    <xf numFmtId="38" fontId="26" fillId="0" borderId="10" xfId="51" applyFont="1" applyFill="1" applyBorder="1" applyAlignment="1">
      <alignment horizontal="center"/>
    </xf>
    <xf numFmtId="38" fontId="26" fillId="0" borderId="17" xfId="51" applyFont="1" applyFill="1" applyBorder="1" applyAlignment="1">
      <alignment/>
    </xf>
    <xf numFmtId="38" fontId="26" fillId="0" borderId="10" xfId="51" applyFont="1" applyFill="1" applyBorder="1" applyAlignment="1">
      <alignment/>
    </xf>
    <xf numFmtId="38" fontId="21" fillId="0" borderId="0" xfId="51" applyFont="1" applyFill="1" applyBorder="1" applyAlignment="1">
      <alignment/>
    </xf>
    <xf numFmtId="38" fontId="63" fillId="0" borderId="0" xfId="51" applyFont="1" applyFill="1" applyAlignment="1">
      <alignment/>
    </xf>
    <xf numFmtId="38" fontId="19" fillId="0" borderId="0" xfId="51" applyFont="1" applyFill="1" applyAlignment="1">
      <alignment/>
    </xf>
    <xf numFmtId="38" fontId="21" fillId="0" borderId="0" xfId="51" applyFont="1" applyFill="1" applyAlignment="1">
      <alignment/>
    </xf>
    <xf numFmtId="38" fontId="28" fillId="0" borderId="0" xfId="51" applyFont="1" applyFill="1" applyAlignment="1">
      <alignment/>
    </xf>
    <xf numFmtId="38" fontId="21" fillId="0" borderId="0" xfId="51" applyFont="1" applyFill="1" applyBorder="1" applyAlignment="1">
      <alignment/>
    </xf>
    <xf numFmtId="38" fontId="24" fillId="0" borderId="0" xfId="51" applyFont="1" applyFill="1" applyBorder="1" applyAlignment="1">
      <alignment horizontal="center" vertical="center"/>
    </xf>
    <xf numFmtId="38" fontId="24" fillId="0" borderId="21" xfId="51" applyFont="1" applyFill="1" applyBorder="1" applyAlignment="1">
      <alignment horizontal="center" vertical="center"/>
    </xf>
    <xf numFmtId="38" fontId="24" fillId="0" borderId="0" xfId="51" applyFont="1" applyFill="1" applyAlignment="1">
      <alignment vertical="center"/>
    </xf>
    <xf numFmtId="38" fontId="29" fillId="0" borderId="17" xfId="51" applyFont="1" applyFill="1" applyBorder="1" applyAlignment="1">
      <alignment horizontal="center" vertical="center"/>
    </xf>
    <xf numFmtId="38" fontId="29" fillId="0" borderId="18" xfId="51" applyFont="1" applyFill="1" applyBorder="1" applyAlignment="1">
      <alignment horizontal="center" vertical="center"/>
    </xf>
    <xf numFmtId="38" fontId="29" fillId="0" borderId="20" xfId="51" applyFont="1" applyFill="1" applyBorder="1" applyAlignment="1">
      <alignment horizontal="centerContinuous" vertical="center"/>
    </xf>
    <xf numFmtId="38" fontId="24" fillId="0" borderId="10" xfId="51" applyFont="1" applyFill="1" applyBorder="1" applyAlignment="1">
      <alignment horizontal="center" vertical="center"/>
    </xf>
    <xf numFmtId="38" fontId="24" fillId="0" borderId="12" xfId="51" applyFont="1" applyFill="1" applyBorder="1" applyAlignment="1">
      <alignment horizontal="center" vertical="center"/>
    </xf>
    <xf numFmtId="38" fontId="21" fillId="0" borderId="11" xfId="51" applyFont="1" applyFill="1" applyBorder="1" applyAlignment="1">
      <alignment/>
    </xf>
    <xf numFmtId="38" fontId="21" fillId="0" borderId="0" xfId="51" applyFont="1" applyFill="1" applyBorder="1" applyAlignment="1">
      <alignment horizontal="center"/>
    </xf>
    <xf numFmtId="38" fontId="21" fillId="0" borderId="21" xfId="51" applyFont="1" applyFill="1" applyBorder="1" applyAlignment="1">
      <alignment horizontal="center"/>
    </xf>
    <xf numFmtId="38" fontId="24" fillId="0" borderId="11" xfId="51" applyFont="1" applyFill="1" applyBorder="1" applyAlignment="1">
      <alignment horizontal="center"/>
    </xf>
    <xf numFmtId="38" fontId="26" fillId="0" borderId="17" xfId="51" applyFont="1" applyFill="1" applyBorder="1" applyAlignment="1">
      <alignment/>
    </xf>
    <xf numFmtId="38" fontId="26" fillId="0" borderId="10" xfId="51" applyFont="1" applyFill="1" applyBorder="1" applyAlignment="1">
      <alignment/>
    </xf>
    <xf numFmtId="38" fontId="25" fillId="0" borderId="0" xfId="51" applyFont="1" applyFill="1" applyAlignment="1">
      <alignment/>
    </xf>
    <xf numFmtId="38" fontId="24" fillId="0" borderId="21" xfId="51" applyFont="1" applyFill="1" applyBorder="1" applyAlignment="1">
      <alignment horizontal="center" vertical="center"/>
    </xf>
    <xf numFmtId="38" fontId="24" fillId="0" borderId="22" xfId="51" applyFont="1" applyFill="1" applyBorder="1" applyAlignment="1">
      <alignment horizontal="center" vertical="center"/>
    </xf>
    <xf numFmtId="0" fontId="24" fillId="0" borderId="12" xfId="63" applyFont="1" applyFill="1" applyBorder="1" applyAlignment="1">
      <alignment horizontal="center" vertical="center"/>
      <protection/>
    </xf>
    <xf numFmtId="0" fontId="24" fillId="0" borderId="13" xfId="63" applyFont="1" applyFill="1" applyBorder="1" applyAlignment="1">
      <alignment horizontal="center" vertical="center"/>
      <protection/>
    </xf>
    <xf numFmtId="0" fontId="24" fillId="0" borderId="14" xfId="63" applyFont="1" applyFill="1" applyBorder="1" applyAlignment="1">
      <alignment horizontal="center" vertical="center"/>
      <protection/>
    </xf>
    <xf numFmtId="38" fontId="24" fillId="0" borderId="15" xfId="51" applyFont="1" applyFill="1" applyBorder="1" applyAlignment="1">
      <alignment horizontal="center" vertical="center" wrapText="1"/>
    </xf>
    <xf numFmtId="38" fontId="21" fillId="0" borderId="0" xfId="51" applyFont="1" applyFill="1" applyBorder="1" applyAlignment="1">
      <alignment vertical="center"/>
    </xf>
    <xf numFmtId="38" fontId="24" fillId="0" borderId="23" xfId="51" applyFont="1" applyFill="1" applyBorder="1" applyAlignment="1">
      <alignment horizontal="center" vertical="center"/>
    </xf>
    <xf numFmtId="38" fontId="24" fillId="0" borderId="22" xfId="51" applyFont="1" applyFill="1" applyBorder="1" applyAlignment="1">
      <alignment horizontal="center" vertical="center"/>
    </xf>
    <xf numFmtId="38" fontId="24" fillId="0" borderId="16" xfId="51" applyFont="1" applyFill="1" applyBorder="1" applyAlignment="1">
      <alignment horizontal="center" vertical="center"/>
    </xf>
    <xf numFmtId="0" fontId="21" fillId="0" borderId="20" xfId="63" applyFont="1" applyFill="1" applyBorder="1" applyAlignment="1">
      <alignment horizontal="center" vertical="center" wrapText="1"/>
      <protection/>
    </xf>
    <xf numFmtId="38" fontId="24" fillId="0" borderId="10" xfId="51" applyFont="1" applyFill="1" applyBorder="1" applyAlignment="1">
      <alignment vertical="center"/>
    </xf>
    <xf numFmtId="38" fontId="24" fillId="0" borderId="24" xfId="51" applyFont="1" applyFill="1" applyBorder="1" applyAlignment="1">
      <alignment vertical="center"/>
    </xf>
    <xf numFmtId="38" fontId="24" fillId="0" borderId="24" xfId="51" applyFont="1" applyFill="1" applyBorder="1" applyAlignment="1">
      <alignment horizontal="center" vertical="center"/>
    </xf>
    <xf numFmtId="38" fontId="23" fillId="0" borderId="18" xfId="51" applyFont="1" applyFill="1" applyBorder="1" applyAlignment="1">
      <alignment horizontal="center" vertical="center"/>
    </xf>
    <xf numFmtId="0" fontId="21" fillId="0" borderId="17" xfId="63" applyFont="1" applyFill="1" applyBorder="1" applyAlignment="1">
      <alignment horizontal="center" vertical="center" wrapText="1"/>
      <protection/>
    </xf>
    <xf numFmtId="38" fontId="23" fillId="0" borderId="0" xfId="51" applyFont="1" applyFill="1" applyBorder="1" applyAlignment="1">
      <alignment horizontal="center"/>
    </xf>
    <xf numFmtId="38" fontId="26" fillId="0" borderId="18" xfId="51" applyFont="1" applyFill="1" applyBorder="1" applyAlignment="1">
      <alignment horizontal="center"/>
    </xf>
    <xf numFmtId="38" fontId="26" fillId="0" borderId="0" xfId="51" applyFont="1" applyFill="1" applyBorder="1" applyAlignment="1">
      <alignment/>
    </xf>
    <xf numFmtId="38" fontId="23" fillId="0" borderId="0" xfId="51" applyFont="1" applyFill="1" applyAlignment="1">
      <alignment/>
    </xf>
    <xf numFmtId="0" fontId="21" fillId="0" borderId="0" xfId="63" applyFont="1" applyFill="1">
      <alignment/>
      <protection/>
    </xf>
    <xf numFmtId="38" fontId="64" fillId="0" borderId="0" xfId="51" applyFont="1" applyFill="1" applyAlignment="1">
      <alignment/>
    </xf>
    <xf numFmtId="0" fontId="31" fillId="0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32" fillId="0" borderId="0" xfId="0" applyFont="1" applyFill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41" fontId="19" fillId="0" borderId="0" xfId="51" applyNumberFormat="1" applyFont="1" applyFill="1" applyAlignment="1">
      <alignment/>
    </xf>
    <xf numFmtId="41" fontId="21" fillId="0" borderId="0" xfId="51" applyNumberFormat="1" applyFont="1" applyFill="1" applyAlignment="1">
      <alignment/>
    </xf>
    <xf numFmtId="41" fontId="28" fillId="0" borderId="0" xfId="51" applyNumberFormat="1" applyFont="1" applyFill="1" applyAlignment="1">
      <alignment/>
    </xf>
    <xf numFmtId="41" fontId="23" fillId="0" borderId="0" xfId="51" applyNumberFormat="1" applyFont="1" applyFill="1" applyAlignment="1">
      <alignment/>
    </xf>
    <xf numFmtId="41" fontId="21" fillId="0" borderId="0" xfId="63" applyNumberFormat="1" applyFont="1" applyFill="1">
      <alignment/>
      <protection/>
    </xf>
    <xf numFmtId="41" fontId="24" fillId="0" borderId="0" xfId="51" applyNumberFormat="1" applyFont="1" applyFill="1" applyAlignment="1">
      <alignment horizontal="right"/>
    </xf>
    <xf numFmtId="41" fontId="21" fillId="0" borderId="0" xfId="51" applyNumberFormat="1" applyFont="1" applyFill="1" applyBorder="1" applyAlignment="1">
      <alignment/>
    </xf>
    <xf numFmtId="41" fontId="24" fillId="0" borderId="21" xfId="51" applyNumberFormat="1" applyFont="1" applyFill="1" applyBorder="1" applyAlignment="1">
      <alignment horizontal="center" vertical="center"/>
    </xf>
    <xf numFmtId="41" fontId="24" fillId="0" borderId="16" xfId="51" applyNumberFormat="1" applyFont="1" applyFill="1" applyBorder="1" applyAlignment="1">
      <alignment horizontal="center" vertical="center"/>
    </xf>
    <xf numFmtId="41" fontId="24" fillId="0" borderId="22" xfId="51" applyNumberFormat="1" applyFont="1" applyFill="1" applyBorder="1" applyAlignment="1">
      <alignment horizontal="center" vertical="center" wrapText="1"/>
    </xf>
    <xf numFmtId="41" fontId="24" fillId="0" borderId="12" xfId="51" applyNumberFormat="1" applyFont="1" applyFill="1" applyBorder="1" applyAlignment="1">
      <alignment horizontal="center" vertical="center"/>
    </xf>
    <xf numFmtId="41" fontId="24" fillId="0" borderId="13" xfId="51" applyNumberFormat="1" applyFont="1" applyFill="1" applyBorder="1" applyAlignment="1">
      <alignment horizontal="center" vertical="center"/>
    </xf>
    <xf numFmtId="41" fontId="24" fillId="0" borderId="0" xfId="51" applyNumberFormat="1" applyFont="1" applyFill="1" applyAlignment="1">
      <alignment vertical="center"/>
    </xf>
    <xf numFmtId="41" fontId="24" fillId="0" borderId="0" xfId="51" applyNumberFormat="1" applyFont="1" applyFill="1" applyBorder="1" applyAlignment="1">
      <alignment horizontal="center" vertical="center"/>
    </xf>
    <xf numFmtId="41" fontId="24" fillId="0" borderId="11" xfId="51" applyNumberFormat="1" applyFont="1" applyFill="1" applyBorder="1" applyAlignment="1">
      <alignment horizontal="center" vertical="center"/>
    </xf>
    <xf numFmtId="41" fontId="21" fillId="0" borderId="23" xfId="63" applyNumberFormat="1" applyFont="1" applyFill="1" applyBorder="1" applyAlignment="1">
      <alignment horizontal="center" vertical="center" wrapText="1"/>
      <protection/>
    </xf>
    <xf numFmtId="41" fontId="24" fillId="0" borderId="23" xfId="51" applyNumberFormat="1" applyFont="1" applyFill="1" applyBorder="1" applyAlignment="1">
      <alignment horizontal="center" vertical="center" wrapText="1"/>
    </xf>
    <xf numFmtId="41" fontId="24" fillId="0" borderId="14" xfId="51" applyNumberFormat="1" applyFont="1" applyFill="1" applyBorder="1" applyAlignment="1">
      <alignment horizontal="center" vertical="center"/>
    </xf>
    <xf numFmtId="41" fontId="21" fillId="0" borderId="13" xfId="63" applyNumberFormat="1" applyFont="1" applyFill="1" applyBorder="1" applyAlignment="1">
      <alignment horizontal="center" vertical="center"/>
      <protection/>
    </xf>
    <xf numFmtId="41" fontId="21" fillId="0" borderId="14" xfId="63" applyNumberFormat="1" applyFont="1" applyFill="1" applyBorder="1" applyAlignment="1">
      <alignment horizontal="center" vertical="center"/>
      <protection/>
    </xf>
    <xf numFmtId="41" fontId="65" fillId="0" borderId="19" xfId="51" applyNumberFormat="1" applyFont="1" applyFill="1" applyBorder="1" applyAlignment="1">
      <alignment horizontal="center" vertical="center"/>
    </xf>
    <xf numFmtId="41" fontId="65" fillId="0" borderId="12" xfId="51" applyNumberFormat="1" applyFont="1" applyFill="1" applyBorder="1" applyAlignment="1">
      <alignment horizontal="center" vertical="center"/>
    </xf>
    <xf numFmtId="41" fontId="24" fillId="0" borderId="0" xfId="51" applyNumberFormat="1" applyFont="1" applyFill="1" applyBorder="1" applyAlignment="1">
      <alignment vertical="center"/>
    </xf>
    <xf numFmtId="41" fontId="24" fillId="0" borderId="10" xfId="51" applyNumberFormat="1" applyFont="1" applyFill="1" applyBorder="1" applyAlignment="1">
      <alignment horizontal="center" vertical="center"/>
    </xf>
    <xf numFmtId="41" fontId="24" fillId="0" borderId="18" xfId="51" applyNumberFormat="1" applyFont="1" applyFill="1" applyBorder="1" applyAlignment="1">
      <alignment horizontal="center" vertical="center"/>
    </xf>
    <xf numFmtId="41" fontId="21" fillId="0" borderId="24" xfId="63" applyNumberFormat="1" applyFont="1" applyFill="1" applyBorder="1" applyAlignment="1">
      <alignment horizontal="center" vertical="center" wrapText="1"/>
      <protection/>
    </xf>
    <xf numFmtId="41" fontId="24" fillId="0" borderId="24" xfId="51" applyNumberFormat="1" applyFont="1" applyFill="1" applyBorder="1" applyAlignment="1">
      <alignment horizontal="center" vertical="center" wrapText="1"/>
    </xf>
    <xf numFmtId="41" fontId="24" fillId="0" borderId="19" xfId="51" applyNumberFormat="1" applyFont="1" applyFill="1" applyBorder="1" applyAlignment="1">
      <alignment horizontal="center" vertical="center"/>
    </xf>
    <xf numFmtId="41" fontId="24" fillId="0" borderId="12" xfId="51" applyNumberFormat="1" applyFont="1" applyFill="1" applyBorder="1" applyAlignment="1">
      <alignment horizontal="center" vertical="center"/>
    </xf>
    <xf numFmtId="41" fontId="24" fillId="0" borderId="14" xfId="51" applyNumberFormat="1" applyFont="1" applyFill="1" applyBorder="1" applyAlignment="1">
      <alignment horizontal="center" vertical="center"/>
    </xf>
    <xf numFmtId="41" fontId="24" fillId="0" borderId="10" xfId="51" applyNumberFormat="1" applyFont="1" applyFill="1" applyBorder="1" applyAlignment="1">
      <alignment horizontal="center" vertical="center"/>
    </xf>
    <xf numFmtId="41" fontId="65" fillId="0" borderId="19" xfId="51" applyNumberFormat="1" applyFont="1" applyFill="1" applyBorder="1" applyAlignment="1">
      <alignment horizontal="center" vertical="center"/>
    </xf>
    <xf numFmtId="41" fontId="65" fillId="0" borderId="12" xfId="51" applyNumberFormat="1" applyFont="1" applyFill="1" applyBorder="1" applyAlignment="1">
      <alignment horizontal="center" vertical="center"/>
    </xf>
    <xf numFmtId="41" fontId="24" fillId="0" borderId="0" xfId="51" applyNumberFormat="1" applyFont="1" applyFill="1" applyBorder="1" applyAlignment="1">
      <alignment horizontal="center" vertical="center"/>
    </xf>
    <xf numFmtId="41" fontId="24" fillId="0" borderId="0" xfId="51" applyNumberFormat="1" applyFont="1" applyFill="1" applyAlignment="1">
      <alignment horizontal="center" vertical="center"/>
    </xf>
    <xf numFmtId="41" fontId="24" fillId="0" borderId="0" xfId="51" applyNumberFormat="1" applyFont="1" applyFill="1" applyBorder="1" applyAlignment="1">
      <alignment horizontal="center"/>
    </xf>
    <xf numFmtId="41" fontId="24" fillId="0" borderId="21" xfId="51" applyNumberFormat="1" applyFont="1" applyFill="1" applyBorder="1" applyAlignment="1">
      <alignment horizontal="center"/>
    </xf>
    <xf numFmtId="41" fontId="24" fillId="0" borderId="15" xfId="51" applyNumberFormat="1" applyFont="1" applyFill="1" applyBorder="1" applyAlignment="1">
      <alignment horizontal="center"/>
    </xf>
    <xf numFmtId="41" fontId="65" fillId="0" borderId="0" xfId="51" applyNumberFormat="1" applyFont="1" applyFill="1" applyAlignment="1">
      <alignment horizontal="center"/>
    </xf>
    <xf numFmtId="41" fontId="24" fillId="0" borderId="0" xfId="51" applyNumberFormat="1" applyFont="1" applyFill="1" applyAlignment="1">
      <alignment horizontal="center"/>
    </xf>
    <xf numFmtId="41" fontId="24" fillId="0" borderId="0" xfId="51" applyNumberFormat="1" applyFont="1" applyFill="1" applyBorder="1" applyAlignment="1">
      <alignment horizontal="right"/>
    </xf>
    <xf numFmtId="41" fontId="24" fillId="0" borderId="0" xfId="51" applyNumberFormat="1" applyFont="1" applyFill="1" applyBorder="1" applyAlignment="1">
      <alignment horizontal="left"/>
    </xf>
    <xf numFmtId="41" fontId="24" fillId="0" borderId="0" xfId="51" applyNumberFormat="1" applyFont="1" applyFill="1" applyBorder="1" applyAlignment="1" quotePrefix="1">
      <alignment horizontal="center"/>
    </xf>
    <xf numFmtId="41" fontId="24" fillId="0" borderId="20" xfId="51" applyNumberFormat="1" applyFont="1" applyFill="1" applyBorder="1" applyAlignment="1">
      <alignment/>
    </xf>
    <xf numFmtId="41" fontId="24" fillId="0" borderId="0" xfId="51" applyNumberFormat="1" applyFont="1" applyFill="1" applyAlignment="1">
      <alignment/>
    </xf>
    <xf numFmtId="41" fontId="65" fillId="0" borderId="0" xfId="51" applyNumberFormat="1" applyFont="1" applyFill="1" applyAlignment="1">
      <alignment/>
    </xf>
    <xf numFmtId="41" fontId="24" fillId="0" borderId="0" xfId="51" applyNumberFormat="1" applyFont="1" applyFill="1" applyBorder="1" applyAlignment="1" quotePrefix="1">
      <alignment horizontal="right"/>
    </xf>
    <xf numFmtId="41" fontId="24" fillId="0" borderId="0" xfId="51" applyNumberFormat="1" applyFont="1" applyFill="1" applyBorder="1" applyAlignment="1" quotePrefix="1">
      <alignment horizontal="center"/>
    </xf>
    <xf numFmtId="41" fontId="24" fillId="0" borderId="11" xfId="51" applyNumberFormat="1" applyFont="1" applyFill="1" applyBorder="1" applyAlignment="1" quotePrefix="1">
      <alignment horizontal="center"/>
    </xf>
    <xf numFmtId="41" fontId="24" fillId="0" borderId="0" xfId="51" applyNumberFormat="1" applyFont="1" applyFill="1" applyBorder="1" applyAlignment="1">
      <alignment/>
    </xf>
    <xf numFmtId="41" fontId="65" fillId="0" borderId="0" xfId="51" applyNumberFormat="1" applyFont="1" applyFill="1" applyBorder="1" applyAlignment="1">
      <alignment/>
    </xf>
    <xf numFmtId="41" fontId="24" fillId="0" borderId="0" xfId="51" applyNumberFormat="1" applyFont="1" applyFill="1" applyBorder="1" applyAlignment="1">
      <alignment shrinkToFit="1"/>
    </xf>
    <xf numFmtId="41" fontId="24" fillId="0" borderId="0" xfId="51" applyNumberFormat="1" applyFont="1" applyFill="1" applyBorder="1" applyAlignment="1">
      <alignment horizontal="center"/>
    </xf>
    <xf numFmtId="41" fontId="66" fillId="0" borderId="0" xfId="51" applyNumberFormat="1" applyFont="1" applyFill="1" applyBorder="1" applyAlignment="1">
      <alignment/>
    </xf>
    <xf numFmtId="49" fontId="24" fillId="0" borderId="0" xfId="51" applyNumberFormat="1" applyFont="1" applyFill="1" applyBorder="1" applyAlignment="1">
      <alignment horizontal="right"/>
    </xf>
    <xf numFmtId="41" fontId="21" fillId="0" borderId="10" xfId="51" applyNumberFormat="1" applyFont="1" applyFill="1" applyBorder="1" applyAlignment="1">
      <alignment horizontal="right"/>
    </xf>
    <xf numFmtId="41" fontId="24" fillId="0" borderId="17" xfId="51" applyNumberFormat="1" applyFont="1" applyFill="1" applyBorder="1" applyAlignment="1">
      <alignment/>
    </xf>
    <xf numFmtId="41" fontId="24" fillId="0" borderId="10" xfId="51" applyNumberFormat="1" applyFont="1" applyFill="1" applyBorder="1" applyAlignment="1">
      <alignment/>
    </xf>
    <xf numFmtId="41" fontId="24" fillId="0" borderId="10" xfId="51" applyNumberFormat="1" applyFont="1" applyFill="1" applyBorder="1" applyAlignment="1">
      <alignment horizontal="center"/>
    </xf>
    <xf numFmtId="41" fontId="64" fillId="0" borderId="10" xfId="51" applyNumberFormat="1" applyFont="1" applyFill="1" applyBorder="1" applyAlignment="1">
      <alignment/>
    </xf>
    <xf numFmtId="38" fontId="23" fillId="0" borderId="0" xfId="51" applyFont="1" applyFill="1" applyAlignment="1">
      <alignment horizontal="left"/>
    </xf>
    <xf numFmtId="38" fontId="24" fillId="0" borderId="16" xfId="51" applyFont="1" applyFill="1" applyBorder="1" applyAlignment="1">
      <alignment vertical="center"/>
    </xf>
    <xf numFmtId="38" fontId="24" fillId="0" borderId="12" xfId="51" applyFont="1" applyFill="1" applyBorder="1" applyAlignment="1">
      <alignment horizontal="centerContinuous" vertical="center"/>
    </xf>
    <xf numFmtId="38" fontId="24" fillId="0" borderId="13" xfId="51" applyFont="1" applyFill="1" applyBorder="1" applyAlignment="1">
      <alignment horizontal="centerContinuous" vertical="center"/>
    </xf>
    <xf numFmtId="38" fontId="24" fillId="0" borderId="21" xfId="51" applyFont="1" applyFill="1" applyBorder="1" applyAlignment="1">
      <alignment horizontal="centerContinuous" vertical="center"/>
    </xf>
    <xf numFmtId="38" fontId="24" fillId="0" borderId="22" xfId="51" applyFont="1" applyFill="1" applyBorder="1" applyAlignment="1">
      <alignment vertical="center"/>
    </xf>
    <xf numFmtId="38" fontId="24" fillId="0" borderId="21" xfId="51" applyFont="1" applyFill="1" applyBorder="1" applyAlignment="1">
      <alignment vertical="center"/>
    </xf>
    <xf numFmtId="38" fontId="23" fillId="0" borderId="11" xfId="51" applyFont="1" applyFill="1" applyBorder="1" applyAlignment="1">
      <alignment horizontal="center" vertical="center"/>
    </xf>
    <xf numFmtId="0" fontId="24" fillId="0" borderId="19" xfId="63" applyFont="1" applyFill="1" applyBorder="1" applyAlignment="1">
      <alignment horizontal="center" vertical="center"/>
      <protection/>
    </xf>
    <xf numFmtId="38" fontId="24" fillId="0" borderId="24" xfId="51" applyFont="1" applyFill="1" applyBorder="1" applyAlignment="1">
      <alignment horizontal="center" vertical="center"/>
    </xf>
    <xf numFmtId="0" fontId="21" fillId="0" borderId="0" xfId="63" applyFont="1" applyFill="1" applyBorder="1" applyAlignment="1">
      <alignment horizontal="center"/>
      <protection/>
    </xf>
    <xf numFmtId="0" fontId="21" fillId="0" borderId="0" xfId="63" applyFont="1" applyFill="1" applyBorder="1">
      <alignment/>
      <protection/>
    </xf>
    <xf numFmtId="38" fontId="23" fillId="0" borderId="0" xfId="51" applyFont="1" applyFill="1" applyBorder="1" applyAlignment="1">
      <alignment/>
    </xf>
    <xf numFmtId="176" fontId="24" fillId="0" borderId="0" xfId="51" applyNumberFormat="1" applyFont="1" applyFill="1" applyAlignment="1">
      <alignment/>
    </xf>
    <xf numFmtId="177" fontId="24" fillId="0" borderId="0" xfId="51" applyNumberFormat="1" applyFont="1" applyFill="1" applyBorder="1" applyAlignment="1">
      <alignment horizontal="right"/>
    </xf>
    <xf numFmtId="177" fontId="24" fillId="0" borderId="0" xfId="51" applyNumberFormat="1" applyFont="1" applyFill="1" applyBorder="1" applyAlignment="1">
      <alignment/>
    </xf>
    <xf numFmtId="176" fontId="24" fillId="0" borderId="0" xfId="51" applyNumberFormat="1" applyFont="1" applyFill="1" applyBorder="1" applyAlignment="1">
      <alignment/>
    </xf>
    <xf numFmtId="177" fontId="65" fillId="0" borderId="0" xfId="51" applyNumberFormat="1" applyFont="1" applyFill="1" applyBorder="1" applyAlignment="1">
      <alignment horizontal="right"/>
    </xf>
    <xf numFmtId="38" fontId="21" fillId="0" borderId="18" xfId="51" applyFont="1" applyFill="1" applyBorder="1" applyAlignment="1">
      <alignment horizontal="center"/>
    </xf>
    <xf numFmtId="38" fontId="67" fillId="0" borderId="0" xfId="51" applyFont="1" applyFill="1" applyAlignment="1">
      <alignment/>
    </xf>
    <xf numFmtId="38" fontId="65" fillId="0" borderId="0" xfId="51" applyFont="1" applyFill="1" applyAlignment="1">
      <alignment/>
    </xf>
    <xf numFmtId="38" fontId="19" fillId="0" borderId="0" xfId="51" applyFont="1" applyFill="1" applyAlignment="1">
      <alignment horizontal="left"/>
    </xf>
    <xf numFmtId="0" fontId="21" fillId="0" borderId="0" xfId="63" applyFont="1" applyFill="1" applyAlignment="1">
      <alignment horizontal="centerContinuous"/>
      <protection/>
    </xf>
    <xf numFmtId="38" fontId="25" fillId="0" borderId="0" xfId="51" applyFont="1" applyFill="1" applyBorder="1" applyAlignment="1">
      <alignment/>
    </xf>
    <xf numFmtId="0" fontId="21" fillId="0" borderId="13" xfId="63" applyFont="1" applyFill="1" applyBorder="1" applyAlignment="1">
      <alignment horizontal="center" vertical="center"/>
      <protection/>
    </xf>
    <xf numFmtId="0" fontId="21" fillId="0" borderId="24" xfId="63" applyFont="1" applyFill="1" applyBorder="1" applyAlignment="1">
      <alignment horizontal="center" vertical="center"/>
      <protection/>
    </xf>
    <xf numFmtId="0" fontId="24" fillId="0" borderId="24" xfId="63" applyFont="1" applyFill="1" applyBorder="1" applyAlignment="1">
      <alignment horizontal="center" vertical="center"/>
      <protection/>
    </xf>
    <xf numFmtId="0" fontId="24" fillId="0" borderId="17" xfId="63" applyFont="1" applyFill="1" applyBorder="1" applyAlignment="1">
      <alignment horizontal="center" vertical="center"/>
      <protection/>
    </xf>
    <xf numFmtId="0" fontId="21" fillId="0" borderId="15" xfId="63" applyFont="1" applyFill="1" applyBorder="1">
      <alignment/>
      <protection/>
    </xf>
    <xf numFmtId="38" fontId="24" fillId="0" borderId="0" xfId="51" applyFont="1" applyFill="1" applyBorder="1" applyAlignment="1">
      <alignment horizontal="right" wrapText="1"/>
    </xf>
    <xf numFmtId="38" fontId="21" fillId="0" borderId="10" xfId="51" applyFont="1" applyFill="1" applyBorder="1" applyAlignment="1">
      <alignment/>
    </xf>
    <xf numFmtId="0" fontId="24" fillId="0" borderId="0" xfId="63" applyFont="1" applyFill="1" applyAlignment="1">
      <alignment horizontal="right"/>
      <protection/>
    </xf>
    <xf numFmtId="38" fontId="24" fillId="0" borderId="18" xfId="51" applyFont="1" applyFill="1" applyBorder="1" applyAlignment="1">
      <alignment horizontal="center" vertical="center"/>
    </xf>
    <xf numFmtId="38" fontId="24" fillId="0" borderId="10" xfId="51" applyFont="1" applyFill="1" applyBorder="1" applyAlignment="1">
      <alignment horizontal="center" vertical="center"/>
    </xf>
    <xf numFmtId="38" fontId="21" fillId="0" borderId="11" xfId="51" applyFont="1" applyFill="1" applyBorder="1" applyAlignment="1">
      <alignment horizontal="center"/>
    </xf>
    <xf numFmtId="49" fontId="24" fillId="0" borderId="0" xfId="51" applyNumberFormat="1" applyFont="1" applyFill="1" applyBorder="1" applyAlignment="1">
      <alignment horizontal="center"/>
    </xf>
    <xf numFmtId="49" fontId="24" fillId="0" borderId="11" xfId="51" applyNumberFormat="1" applyFont="1" applyFill="1" applyBorder="1" applyAlignment="1">
      <alignment horizontal="center"/>
    </xf>
    <xf numFmtId="38" fontId="24" fillId="0" borderId="0" xfId="51" applyFont="1" applyFill="1" applyBorder="1" applyAlignment="1">
      <alignment horizontal="left" vertical="center"/>
    </xf>
    <xf numFmtId="38" fontId="21" fillId="0" borderId="0" xfId="51" applyFont="1" applyFill="1" applyBorder="1" applyAlignment="1">
      <alignment horizontal="left"/>
    </xf>
    <xf numFmtId="38" fontId="19" fillId="0" borderId="0" xfId="51" applyFont="1" applyFill="1" applyAlignment="1">
      <alignment/>
    </xf>
    <xf numFmtId="38" fontId="28" fillId="0" borderId="0" xfId="51" applyFont="1" applyFill="1" applyAlignment="1">
      <alignment/>
    </xf>
    <xf numFmtId="38" fontId="25" fillId="0" borderId="0" xfId="51" applyFont="1" applyFill="1" applyAlignment="1">
      <alignment/>
    </xf>
    <xf numFmtId="178" fontId="24" fillId="0" borderId="12" xfId="51" applyNumberFormat="1" applyFont="1" applyFill="1" applyBorder="1" applyAlignment="1">
      <alignment horizontal="center" vertical="center"/>
    </xf>
    <xf numFmtId="178" fontId="24" fillId="0" borderId="13" xfId="51" applyNumberFormat="1" applyFont="1" applyFill="1" applyBorder="1" applyAlignment="1">
      <alignment horizontal="center" vertical="center"/>
    </xf>
    <xf numFmtId="178" fontId="24" fillId="0" borderId="14" xfId="51" applyNumberFormat="1" applyFont="1" applyFill="1" applyBorder="1" applyAlignment="1">
      <alignment horizontal="center" vertical="center"/>
    </xf>
    <xf numFmtId="178" fontId="23" fillId="0" borderId="12" xfId="51" applyNumberFormat="1" applyFont="1" applyFill="1" applyBorder="1" applyAlignment="1">
      <alignment horizontal="center" vertical="center"/>
    </xf>
    <xf numFmtId="178" fontId="23" fillId="0" borderId="13" xfId="51" applyNumberFormat="1" applyFont="1" applyFill="1" applyBorder="1" applyAlignment="1">
      <alignment horizontal="center" vertical="center"/>
    </xf>
    <xf numFmtId="178" fontId="23" fillId="0" borderId="14" xfId="51" applyNumberFormat="1" applyFont="1" applyFill="1" applyBorder="1" applyAlignment="1">
      <alignment horizontal="center" vertical="center"/>
    </xf>
    <xf numFmtId="178" fontId="23" fillId="0" borderId="15" xfId="51" applyNumberFormat="1" applyFont="1" applyFill="1" applyBorder="1" applyAlignment="1">
      <alignment horizontal="center" vertical="center"/>
    </xf>
    <xf numFmtId="178" fontId="23" fillId="0" borderId="19" xfId="51" applyNumberFormat="1" applyFont="1" applyFill="1" applyBorder="1" applyAlignment="1">
      <alignment horizontal="center" vertical="center"/>
    </xf>
    <xf numFmtId="178" fontId="23" fillId="0" borderId="19" xfId="51" applyNumberFormat="1" applyFont="1" applyFill="1" applyBorder="1" applyAlignment="1">
      <alignment horizontal="center" vertical="center"/>
    </xf>
    <xf numFmtId="178" fontId="23" fillId="0" borderId="17" xfId="51" applyNumberFormat="1" applyFont="1" applyFill="1" applyBorder="1" applyAlignment="1">
      <alignment horizontal="center" vertical="center"/>
    </xf>
    <xf numFmtId="178" fontId="24" fillId="0" borderId="0" xfId="51" applyNumberFormat="1" applyFont="1" applyFill="1" applyAlignment="1">
      <alignment/>
    </xf>
    <xf numFmtId="178" fontId="24" fillId="0" borderId="0" xfId="51" applyNumberFormat="1" applyFont="1" applyFill="1" applyBorder="1" applyAlignment="1">
      <alignment/>
    </xf>
    <xf numFmtId="38" fontId="24" fillId="0" borderId="0" xfId="51" applyFont="1" applyFill="1" applyBorder="1" applyAlignment="1">
      <alignment/>
    </xf>
    <xf numFmtId="178" fontId="24" fillId="0" borderId="20" xfId="51" applyNumberFormat="1" applyFont="1" applyFill="1" applyBorder="1" applyAlignment="1">
      <alignment horizontal="right"/>
    </xf>
    <xf numFmtId="178" fontId="24" fillId="0" borderId="0" xfId="51" applyNumberFormat="1" applyFont="1" applyFill="1" applyBorder="1" applyAlignment="1">
      <alignment horizontal="right"/>
    </xf>
    <xf numFmtId="38" fontId="24" fillId="0" borderId="0" xfId="51" applyFont="1" applyFill="1" applyBorder="1" applyAlignment="1">
      <alignment horizontal="right"/>
    </xf>
    <xf numFmtId="179" fontId="24" fillId="0" borderId="20" xfId="51" applyNumberFormat="1" applyFont="1" applyFill="1" applyBorder="1" applyAlignment="1">
      <alignment horizontal="right"/>
    </xf>
    <xf numFmtId="179" fontId="24" fillId="0" borderId="0" xfId="51" applyNumberFormat="1" applyFont="1" applyFill="1" applyBorder="1" applyAlignment="1">
      <alignment horizontal="right"/>
    </xf>
    <xf numFmtId="177" fontId="24" fillId="0" borderId="20" xfId="51" applyNumberFormat="1" applyFont="1" applyFill="1" applyBorder="1" applyAlignment="1">
      <alignment horizontal="right"/>
    </xf>
    <xf numFmtId="180" fontId="24" fillId="0" borderId="0" xfId="51" applyNumberFormat="1" applyFont="1" applyFill="1" applyBorder="1" applyAlignment="1">
      <alignment horizontal="right"/>
    </xf>
    <xf numFmtId="176" fontId="24" fillId="0" borderId="0" xfId="51" applyNumberFormat="1" applyFont="1" applyFill="1" applyBorder="1" applyAlignment="1">
      <alignment horizontal="right"/>
    </xf>
    <xf numFmtId="38" fontId="24" fillId="0" borderId="10" xfId="51" applyFont="1" applyFill="1" applyBorder="1" applyAlignment="1">
      <alignment/>
    </xf>
    <xf numFmtId="178" fontId="24" fillId="0" borderId="17" xfId="51" applyNumberFormat="1" applyFont="1" applyFill="1" applyBorder="1" applyAlignment="1">
      <alignment horizontal="right"/>
    </xf>
    <xf numFmtId="178" fontId="24" fillId="0" borderId="10" xfId="51" applyNumberFormat="1" applyFont="1" applyFill="1" applyBorder="1" applyAlignment="1">
      <alignment horizontal="right"/>
    </xf>
    <xf numFmtId="38" fontId="21" fillId="0" borderId="0" xfId="51" applyFont="1" applyFill="1" applyAlignment="1">
      <alignment horizontal="center"/>
    </xf>
    <xf numFmtId="38" fontId="25" fillId="0" borderId="0" xfId="51" applyFont="1" applyFill="1" applyAlignment="1">
      <alignment horizontal="center"/>
    </xf>
    <xf numFmtId="38" fontId="23" fillId="0" borderId="21" xfId="51" applyFont="1" applyFill="1" applyBorder="1" applyAlignment="1">
      <alignment horizontal="center" vertical="center"/>
    </xf>
    <xf numFmtId="38" fontId="23" fillId="0" borderId="16" xfId="51" applyFont="1" applyFill="1" applyBorder="1" applyAlignment="1">
      <alignment horizontal="center" vertical="center"/>
    </xf>
    <xf numFmtId="38" fontId="23" fillId="0" borderId="19" xfId="51" applyFont="1" applyFill="1" applyBorder="1" applyAlignment="1">
      <alignment horizontal="center" vertical="center"/>
    </xf>
    <xf numFmtId="38" fontId="23" fillId="0" borderId="13" xfId="51" applyFont="1" applyFill="1" applyBorder="1" applyAlignment="1">
      <alignment horizontal="center" vertical="center"/>
    </xf>
    <xf numFmtId="38" fontId="23" fillId="0" borderId="10" xfId="51" applyFont="1" applyFill="1" applyBorder="1" applyAlignment="1">
      <alignment horizontal="center" vertical="center"/>
    </xf>
    <xf numFmtId="38" fontId="23" fillId="0" borderId="18" xfId="51" applyFont="1" applyFill="1" applyBorder="1" applyAlignment="1">
      <alignment horizontal="center" vertical="center"/>
    </xf>
    <xf numFmtId="38" fontId="23" fillId="0" borderId="19" xfId="51" applyFont="1" applyFill="1" applyBorder="1" applyAlignment="1">
      <alignment horizontal="center" vertical="center" wrapText="1"/>
    </xf>
    <xf numFmtId="38" fontId="23" fillId="0" borderId="12" xfId="51" applyFont="1" applyFill="1" applyBorder="1" applyAlignment="1">
      <alignment horizontal="center" vertical="center" wrapText="1"/>
    </xf>
    <xf numFmtId="38" fontId="21" fillId="0" borderId="0" xfId="51" applyFont="1" applyFill="1" applyAlignment="1">
      <alignment horizontal="center" vertical="center" wrapText="1"/>
    </xf>
    <xf numFmtId="38" fontId="23" fillId="0" borderId="21" xfId="51" applyFont="1" applyFill="1" applyBorder="1" applyAlignment="1">
      <alignment/>
    </xf>
    <xf numFmtId="38" fontId="23" fillId="0" borderId="16" xfId="51" applyFont="1" applyFill="1" applyBorder="1" applyAlignment="1">
      <alignment/>
    </xf>
    <xf numFmtId="49" fontId="24" fillId="0" borderId="11" xfId="51" applyNumberFormat="1" applyFont="1" applyFill="1" applyBorder="1" applyAlignment="1">
      <alignment/>
    </xf>
    <xf numFmtId="38" fontId="24" fillId="0" borderId="0" xfId="51" applyFont="1" applyFill="1" applyAlignment="1">
      <alignment/>
    </xf>
    <xf numFmtId="49" fontId="25" fillId="0" borderId="0" xfId="51" applyNumberFormat="1" applyFont="1" applyFill="1" applyBorder="1" applyAlignment="1">
      <alignment/>
    </xf>
    <xf numFmtId="49" fontId="25" fillId="0" borderId="11" xfId="51" applyNumberFormat="1" applyFont="1" applyFill="1" applyBorder="1" applyAlignment="1">
      <alignment/>
    </xf>
    <xf numFmtId="38" fontId="25" fillId="0" borderId="0" xfId="51" applyFont="1" applyFill="1" applyBorder="1" applyAlignment="1">
      <alignment/>
    </xf>
    <xf numFmtId="38" fontId="25" fillId="0" borderId="0" xfId="51" applyFont="1" applyFill="1" applyBorder="1" applyAlignment="1">
      <alignment horizontal="center"/>
    </xf>
    <xf numFmtId="38" fontId="25" fillId="0" borderId="0" xfId="51" applyFont="1" applyFill="1" applyBorder="1" applyAlignment="1">
      <alignment horizontal="right" vertical="top"/>
    </xf>
    <xf numFmtId="38" fontId="24" fillId="0" borderId="20" xfId="51" applyFont="1" applyFill="1" applyBorder="1" applyAlignment="1">
      <alignment/>
    </xf>
    <xf numFmtId="38" fontId="25" fillId="0" borderId="11" xfId="51" applyFont="1" applyFill="1" applyBorder="1" applyAlignment="1">
      <alignment/>
    </xf>
    <xf numFmtId="38" fontId="25" fillId="0" borderId="20" xfId="51" applyFont="1" applyFill="1" applyBorder="1" applyAlignment="1">
      <alignment/>
    </xf>
    <xf numFmtId="38" fontId="25" fillId="0" borderId="0" xfId="51" applyFont="1" applyFill="1" applyBorder="1" applyAlignment="1">
      <alignment horizontal="right"/>
    </xf>
    <xf numFmtId="49" fontId="24" fillId="0" borderId="0" xfId="51" applyNumberFormat="1" applyFont="1" applyFill="1" applyBorder="1" applyAlignment="1">
      <alignment/>
    </xf>
    <xf numFmtId="38" fontId="25" fillId="0" borderId="11" xfId="51" applyFont="1" applyFill="1" applyBorder="1" applyAlignment="1">
      <alignment/>
    </xf>
    <xf numFmtId="38" fontId="25" fillId="0" borderId="10" xfId="51" applyFont="1" applyFill="1" applyBorder="1" applyAlignment="1">
      <alignment/>
    </xf>
    <xf numFmtId="38" fontId="25" fillId="0" borderId="17" xfId="51" applyFont="1" applyFill="1" applyBorder="1" applyAlignment="1">
      <alignment/>
    </xf>
    <xf numFmtId="38" fontId="25" fillId="0" borderId="10" xfId="51" applyFont="1" applyFill="1" applyBorder="1" applyAlignment="1">
      <alignment horizontal="center"/>
    </xf>
    <xf numFmtId="38" fontId="25" fillId="0" borderId="10" xfId="51" applyFont="1" applyFill="1" applyBorder="1" applyAlignment="1">
      <alignment horizontal="right" vertical="top"/>
    </xf>
    <xf numFmtId="38" fontId="24" fillId="0" borderId="0" xfId="51" applyFont="1" applyFill="1" applyAlignment="1">
      <alignment horizontal="center"/>
    </xf>
    <xf numFmtId="38" fontId="21" fillId="0" borderId="0" xfId="51" applyFont="1" applyFill="1" applyAlignment="1">
      <alignment horizontal="right"/>
    </xf>
    <xf numFmtId="38" fontId="21" fillId="0" borderId="0" xfId="51" applyFont="1" applyFill="1" applyAlignment="1">
      <alignment horizontal="left"/>
    </xf>
    <xf numFmtId="38" fontId="38" fillId="0" borderId="0" xfId="51" applyFont="1" applyFill="1" applyAlignment="1">
      <alignment/>
    </xf>
    <xf numFmtId="38" fontId="38" fillId="0" borderId="0" xfId="51" applyFont="1" applyFill="1" applyAlignment="1">
      <alignment/>
    </xf>
    <xf numFmtId="38" fontId="24" fillId="0" borderId="0" xfId="51" applyFont="1" applyFill="1" applyBorder="1" applyAlignment="1">
      <alignment horizontal="left"/>
    </xf>
    <xf numFmtId="38" fontId="24" fillId="0" borderId="11" xfId="51" applyFont="1" applyFill="1" applyBorder="1" applyAlignment="1" quotePrefix="1">
      <alignment horizontal="left"/>
    </xf>
    <xf numFmtId="38" fontId="24" fillId="0" borderId="0" xfId="51" applyFont="1" applyFill="1" applyBorder="1" applyAlignment="1" quotePrefix="1">
      <alignment horizontal="right"/>
    </xf>
    <xf numFmtId="38" fontId="39" fillId="0" borderId="0" xfId="51" applyFont="1" applyFill="1" applyBorder="1" applyAlignment="1">
      <alignment horizontal="center"/>
    </xf>
    <xf numFmtId="38" fontId="39" fillId="0" borderId="0" xfId="51" applyFont="1" applyFill="1" applyAlignment="1">
      <alignment/>
    </xf>
    <xf numFmtId="49" fontId="24" fillId="0" borderId="0" xfId="51" applyNumberFormat="1" applyFont="1" applyFill="1" applyBorder="1" applyAlignment="1">
      <alignment horizontal="left"/>
    </xf>
    <xf numFmtId="38" fontId="24" fillId="0" borderId="10" xfId="51" applyFont="1" applyFill="1" applyBorder="1" applyAlignment="1">
      <alignment horizontal="right"/>
    </xf>
    <xf numFmtId="38" fontId="23" fillId="0" borderId="17" xfId="51" applyFont="1" applyFill="1" applyBorder="1" applyAlignment="1">
      <alignment/>
    </xf>
    <xf numFmtId="38" fontId="23" fillId="0" borderId="10" xfId="51" applyFont="1" applyFill="1" applyBorder="1" applyAlignment="1">
      <alignment/>
    </xf>
    <xf numFmtId="38" fontId="25" fillId="0" borderId="22" xfId="51" applyFont="1" applyFill="1" applyBorder="1" applyAlignment="1">
      <alignment horizontal="center" vertical="center" wrapText="1"/>
    </xf>
    <xf numFmtId="6" fontId="25" fillId="0" borderId="22" xfId="61" applyFont="1" applyFill="1" applyBorder="1" applyAlignment="1">
      <alignment horizontal="center" vertical="center" wrapText="1"/>
    </xf>
    <xf numFmtId="6" fontId="25" fillId="0" borderId="15" xfId="61" applyFont="1" applyFill="1" applyBorder="1" applyAlignment="1">
      <alignment horizontal="center" vertical="center" wrapText="1"/>
    </xf>
    <xf numFmtId="38" fontId="21" fillId="0" borderId="0" xfId="51" applyFont="1" applyFill="1" applyAlignment="1">
      <alignment horizontal="center" vertical="center"/>
    </xf>
    <xf numFmtId="38" fontId="24" fillId="0" borderId="11" xfId="51" applyFont="1" applyFill="1" applyBorder="1" applyAlignment="1">
      <alignment horizontal="center" vertical="center"/>
    </xf>
    <xf numFmtId="38" fontId="25" fillId="0" borderId="23" xfId="51" applyFont="1" applyFill="1" applyBorder="1" applyAlignment="1">
      <alignment horizontal="center" vertical="center" wrapText="1"/>
    </xf>
    <xf numFmtId="6" fontId="25" fillId="0" borderId="23" xfId="61" applyFont="1" applyFill="1" applyBorder="1" applyAlignment="1">
      <alignment horizontal="center" vertical="center" wrapText="1"/>
    </xf>
    <xf numFmtId="6" fontId="25" fillId="0" borderId="20" xfId="61" applyFont="1" applyFill="1" applyBorder="1" applyAlignment="1">
      <alignment horizontal="center" vertical="center" wrapText="1"/>
    </xf>
    <xf numFmtId="38" fontId="25" fillId="0" borderId="24" xfId="51" applyFont="1" applyFill="1" applyBorder="1" applyAlignment="1">
      <alignment horizontal="center" vertical="center" wrapText="1"/>
    </xf>
    <xf numFmtId="6" fontId="25" fillId="0" borderId="24" xfId="61" applyFont="1" applyFill="1" applyBorder="1" applyAlignment="1">
      <alignment horizontal="center" vertical="center" wrapText="1"/>
    </xf>
    <xf numFmtId="6" fontId="25" fillId="0" borderId="17" xfId="61" applyFont="1" applyFill="1" applyBorder="1" applyAlignment="1">
      <alignment horizontal="center" vertical="center" wrapText="1"/>
    </xf>
    <xf numFmtId="38" fontId="21" fillId="0" borderId="0" xfId="51" applyFont="1" applyFill="1" applyBorder="1" applyAlignment="1">
      <alignment horizontal="center" vertical="center"/>
    </xf>
    <xf numFmtId="38" fontId="24" fillId="0" borderId="20" xfId="51" applyFont="1" applyFill="1" applyBorder="1" applyAlignment="1">
      <alignment horizontal="center"/>
    </xf>
    <xf numFmtId="38" fontId="39" fillId="0" borderId="20" xfId="51" applyFont="1" applyFill="1" applyBorder="1" applyAlignment="1">
      <alignment/>
    </xf>
    <xf numFmtId="38" fontId="39" fillId="0" borderId="0" xfId="51" applyFont="1" applyFill="1" applyBorder="1" applyAlignment="1">
      <alignment/>
    </xf>
    <xf numFmtId="38" fontId="26" fillId="0" borderId="0" xfId="51" applyFont="1" applyFill="1" applyAlignment="1">
      <alignment/>
    </xf>
    <xf numFmtId="38" fontId="24" fillId="0" borderId="20" xfId="51" applyFont="1" applyFill="1" applyBorder="1" applyAlignment="1">
      <alignment horizontal="right"/>
    </xf>
    <xf numFmtId="38" fontId="68" fillId="0" borderId="0" xfId="51" applyFont="1" applyFill="1" applyAlignment="1">
      <alignment/>
    </xf>
    <xf numFmtId="38" fontId="41" fillId="0" borderId="0" xfId="51" applyFont="1" applyFill="1" applyAlignment="1">
      <alignment/>
    </xf>
    <xf numFmtId="38" fontId="24" fillId="0" borderId="17" xfId="51" applyFont="1" applyFill="1" applyBorder="1" applyAlignment="1">
      <alignment/>
    </xf>
    <xf numFmtId="0" fontId="69" fillId="0" borderId="23" xfId="43" applyFont="1" applyBorder="1" applyAlignment="1">
      <alignment vertical="center" wrapText="1"/>
    </xf>
    <xf numFmtId="0" fontId="69" fillId="0" borderId="23" xfId="43" applyFont="1" applyBorder="1" applyAlignment="1">
      <alignment vertical="center" wrapText="1"/>
    </xf>
    <xf numFmtId="0" fontId="69" fillId="0" borderId="24" xfId="43" applyFont="1" applyBorder="1" applyAlignment="1">
      <alignment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5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72.421875" style="0" customWidth="1"/>
  </cols>
  <sheetData>
    <row r="1" s="84" customFormat="1" ht="31.5" customHeight="1">
      <c r="A1" s="83" t="s">
        <v>44</v>
      </c>
    </row>
    <row r="2" s="84" customFormat="1" ht="27.75" customHeight="1">
      <c r="A2" s="85" t="s">
        <v>46</v>
      </c>
    </row>
    <row r="3" s="84" customFormat="1" ht="24" customHeight="1">
      <c r="A3" s="86" t="s">
        <v>45</v>
      </c>
    </row>
    <row r="4" ht="26.25" customHeight="1">
      <c r="A4" s="277" t="s">
        <v>307</v>
      </c>
    </row>
    <row r="5" ht="26.25" customHeight="1">
      <c r="A5" s="278" t="s">
        <v>308</v>
      </c>
    </row>
    <row r="6" ht="26.25" customHeight="1">
      <c r="A6" s="278" t="s">
        <v>309</v>
      </c>
    </row>
    <row r="7" ht="26.25" customHeight="1">
      <c r="A7" s="278" t="s">
        <v>310</v>
      </c>
    </row>
    <row r="8" ht="26.25" customHeight="1">
      <c r="A8" s="278" t="s">
        <v>311</v>
      </c>
    </row>
    <row r="9" ht="26.25" customHeight="1">
      <c r="A9" s="278" t="s">
        <v>312</v>
      </c>
    </row>
    <row r="10" ht="26.25" customHeight="1">
      <c r="A10" s="278" t="s">
        <v>313</v>
      </c>
    </row>
    <row r="11" ht="26.25" customHeight="1">
      <c r="A11" s="278" t="s">
        <v>314</v>
      </c>
    </row>
    <row r="12" ht="26.25" customHeight="1">
      <c r="A12" s="278" t="s">
        <v>315</v>
      </c>
    </row>
    <row r="13" ht="28.5">
      <c r="A13" s="278" t="s">
        <v>316</v>
      </c>
    </row>
    <row r="14" ht="23.25" customHeight="1">
      <c r="A14" s="278" t="s">
        <v>317</v>
      </c>
    </row>
    <row r="15" ht="31.5" customHeight="1">
      <c r="A15" s="279" t="s">
        <v>318</v>
      </c>
    </row>
  </sheetData>
  <sheetProtection/>
  <hyperlinks>
    <hyperlink ref="A4" location="'表12-1'!A1" display="'表12-1'!A1"/>
    <hyperlink ref="A5" location="'表12-2'!A1" display="'表12-2'!A1"/>
    <hyperlink ref="A6" location="'表12-3'!A1" display="'表12-3'!A1"/>
    <hyperlink ref="A7" location="'表12-4'!A1" display="'表12-4'!A1"/>
    <hyperlink ref="A8" location="'表12-5'!A1" display="'表12-5'!A1"/>
    <hyperlink ref="A9" location="'表12-6'!A1" display="'表12-6'!A1"/>
    <hyperlink ref="A10" location="'表12-7'!A1" display="'表12-7'!A1"/>
    <hyperlink ref="A11" location="'表12-8'!A1" display="'表12-8'!A1"/>
    <hyperlink ref="A12" location="'表12-9'!A1" display="'表12-9'!A1"/>
    <hyperlink ref="A13" location="'表12-10'!A1" display="'表12-10'!A1"/>
    <hyperlink ref="A14" location="'表12-11'!A1" display="'表12-11'!A1"/>
    <hyperlink ref="A15" location="'表12-12'!A1" display="'表12-12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O36"/>
  <sheetViews>
    <sheetView zoomScale="90" zoomScaleNormal="90" workbookViewId="0" topLeftCell="A1">
      <selection activeCell="F1" sqref="F1"/>
    </sheetView>
  </sheetViews>
  <sheetFormatPr defaultColWidth="9.140625" defaultRowHeight="15"/>
  <cols>
    <col min="1" max="1" width="6.57421875" style="3" customWidth="1"/>
    <col min="2" max="2" width="4.421875" style="3" customWidth="1"/>
    <col min="3" max="3" width="9.421875" style="3" bestFit="1" customWidth="1"/>
    <col min="4" max="4" width="7.421875" style="213" bestFit="1" customWidth="1"/>
    <col min="5" max="5" width="10.57421875" style="213" customWidth="1"/>
    <col min="6" max="6" width="11.140625" style="3" customWidth="1"/>
    <col min="7" max="7" width="10.57421875" style="3" customWidth="1"/>
    <col min="8" max="9" width="7.421875" style="3" bestFit="1" customWidth="1"/>
    <col min="10" max="10" width="7.28125" style="3" bestFit="1" customWidth="1"/>
    <col min="11" max="11" width="9.00390625" style="3" customWidth="1"/>
    <col min="12" max="12" width="7.421875" style="3" bestFit="1" customWidth="1"/>
    <col min="13" max="15" width="12.57421875" style="3" customWidth="1"/>
    <col min="16" max="16384" width="9.00390625" style="3" customWidth="1"/>
  </cols>
  <sheetData>
    <row r="1" spans="1:7" ht="17.25">
      <c r="A1" s="186" t="s">
        <v>180</v>
      </c>
      <c r="B1" s="186"/>
      <c r="G1" s="186"/>
    </row>
    <row r="2" spans="3:7" ht="9" customHeight="1">
      <c r="C2" s="187"/>
      <c r="G2" s="187"/>
    </row>
    <row r="3" spans="1:7" s="188" customFormat="1" ht="12.75" customHeight="1">
      <c r="A3" s="80" t="s">
        <v>181</v>
      </c>
      <c r="B3" s="80"/>
      <c r="D3" s="214"/>
      <c r="E3" s="214"/>
      <c r="G3" s="80"/>
    </row>
    <row r="4" spans="1:7" s="188" customFormat="1" ht="8.25" customHeight="1">
      <c r="A4" s="80"/>
      <c r="B4" s="80"/>
      <c r="D4" s="214"/>
      <c r="E4" s="214"/>
      <c r="G4" s="80"/>
    </row>
    <row r="5" spans="1:15" s="20" customFormat="1" ht="17.25" customHeight="1">
      <c r="A5" s="215" t="s">
        <v>6</v>
      </c>
      <c r="B5" s="216"/>
      <c r="C5" s="217" t="s">
        <v>182</v>
      </c>
      <c r="D5" s="217"/>
      <c r="E5" s="217"/>
      <c r="F5" s="217"/>
      <c r="G5" s="217"/>
      <c r="H5" s="217"/>
      <c r="I5" s="217"/>
      <c r="J5" s="217"/>
      <c r="K5" s="217"/>
      <c r="L5" s="217"/>
      <c r="M5" s="218" t="s">
        <v>183</v>
      </c>
      <c r="N5" s="218"/>
      <c r="O5" s="218"/>
    </row>
    <row r="6" spans="1:15" s="223" customFormat="1" ht="60" customHeight="1">
      <c r="A6" s="219"/>
      <c r="B6" s="220"/>
      <c r="C6" s="221" t="s">
        <v>184</v>
      </c>
      <c r="D6" s="221" t="s">
        <v>185</v>
      </c>
      <c r="E6" s="221" t="s">
        <v>186</v>
      </c>
      <c r="F6" s="221" t="s">
        <v>187</v>
      </c>
      <c r="G6" s="221" t="s">
        <v>188</v>
      </c>
      <c r="H6" s="221" t="s">
        <v>189</v>
      </c>
      <c r="I6" s="221" t="s">
        <v>190</v>
      </c>
      <c r="J6" s="221" t="s">
        <v>191</v>
      </c>
      <c r="K6" s="222" t="s">
        <v>192</v>
      </c>
      <c r="L6" s="222" t="s">
        <v>193</v>
      </c>
      <c r="M6" s="221" t="s">
        <v>194</v>
      </c>
      <c r="N6" s="221" t="s">
        <v>195</v>
      </c>
      <c r="O6" s="222" t="s">
        <v>196</v>
      </c>
    </row>
    <row r="7" spans="1:2" ht="9" customHeight="1">
      <c r="A7" s="224"/>
      <c r="B7" s="225"/>
    </row>
    <row r="8" spans="1:15" ht="16.5" customHeight="1">
      <c r="A8" s="141" t="s">
        <v>197</v>
      </c>
      <c r="B8" s="226" t="s">
        <v>198</v>
      </c>
      <c r="C8" s="227">
        <v>40</v>
      </c>
      <c r="D8" s="227">
        <v>5</v>
      </c>
      <c r="E8" s="227">
        <v>10</v>
      </c>
      <c r="F8" s="227">
        <v>41</v>
      </c>
      <c r="G8" s="227">
        <v>8</v>
      </c>
      <c r="H8" s="227">
        <v>13</v>
      </c>
      <c r="I8" s="227">
        <v>5</v>
      </c>
      <c r="J8" s="227">
        <v>12</v>
      </c>
      <c r="K8" s="227">
        <v>4</v>
      </c>
      <c r="L8" s="227">
        <v>20</v>
      </c>
      <c r="M8" s="227">
        <v>11</v>
      </c>
      <c r="N8" s="227">
        <v>4</v>
      </c>
      <c r="O8" s="227">
        <v>5</v>
      </c>
    </row>
    <row r="9" spans="1:15" s="188" customFormat="1" ht="10.5">
      <c r="A9" s="228"/>
      <c r="B9" s="229"/>
      <c r="C9" s="230"/>
      <c r="D9" s="231"/>
      <c r="E9" s="231"/>
      <c r="F9" s="230"/>
      <c r="G9" s="230"/>
      <c r="H9" s="230"/>
      <c r="I9" s="230"/>
      <c r="J9" s="230"/>
      <c r="K9" s="230"/>
      <c r="L9" s="230"/>
      <c r="M9" s="232" t="s">
        <v>199</v>
      </c>
      <c r="N9" s="232" t="s">
        <v>200</v>
      </c>
      <c r="O9" s="232" t="s">
        <v>201</v>
      </c>
    </row>
    <row r="10" spans="1:15" ht="16.5" customHeight="1">
      <c r="A10" s="141" t="s">
        <v>202</v>
      </c>
      <c r="B10" s="226"/>
      <c r="C10" s="233">
        <v>43</v>
      </c>
      <c r="D10" s="201">
        <v>5</v>
      </c>
      <c r="E10" s="201">
        <v>10</v>
      </c>
      <c r="F10" s="201">
        <v>48</v>
      </c>
      <c r="G10" s="201">
        <v>10</v>
      </c>
      <c r="H10" s="201">
        <v>15</v>
      </c>
      <c r="I10" s="201">
        <v>5</v>
      </c>
      <c r="J10" s="201">
        <v>15</v>
      </c>
      <c r="K10" s="201">
        <v>7</v>
      </c>
      <c r="L10" s="201">
        <v>20</v>
      </c>
      <c r="M10" s="201">
        <v>11</v>
      </c>
      <c r="N10" s="201">
        <v>4</v>
      </c>
      <c r="O10" s="201">
        <v>4</v>
      </c>
    </row>
    <row r="11" spans="1:15" s="188" customFormat="1" ht="10.5" customHeight="1">
      <c r="A11" s="170"/>
      <c r="B11" s="234"/>
      <c r="C11" s="235"/>
      <c r="D11" s="231"/>
      <c r="E11" s="231"/>
      <c r="F11" s="170"/>
      <c r="G11" s="170"/>
      <c r="H11" s="170"/>
      <c r="I11" s="170"/>
      <c r="J11" s="170"/>
      <c r="K11" s="170"/>
      <c r="L11" s="170"/>
      <c r="M11" s="236" t="s">
        <v>199</v>
      </c>
      <c r="N11" s="236" t="s">
        <v>200</v>
      </c>
      <c r="O11" s="236" t="s">
        <v>203</v>
      </c>
    </row>
    <row r="12" spans="1:15" ht="16.5" customHeight="1">
      <c r="A12" s="141" t="s">
        <v>204</v>
      </c>
      <c r="B12" s="237"/>
      <c r="C12" s="233">
        <v>49</v>
      </c>
      <c r="D12" s="201">
        <v>5</v>
      </c>
      <c r="E12" s="201">
        <v>11</v>
      </c>
      <c r="F12" s="201">
        <v>52</v>
      </c>
      <c r="G12" s="201">
        <v>10</v>
      </c>
      <c r="H12" s="201">
        <v>15</v>
      </c>
      <c r="I12" s="201">
        <v>5</v>
      </c>
      <c r="J12" s="201">
        <v>15</v>
      </c>
      <c r="K12" s="201">
        <v>7</v>
      </c>
      <c r="L12" s="201">
        <v>20</v>
      </c>
      <c r="M12" s="201">
        <v>12</v>
      </c>
      <c r="N12" s="201">
        <v>4</v>
      </c>
      <c r="O12" s="201">
        <v>4</v>
      </c>
    </row>
    <row r="13" spans="1:15" s="60" customFormat="1" ht="10.5" customHeight="1">
      <c r="A13" s="170"/>
      <c r="B13" s="170"/>
      <c r="C13" s="235"/>
      <c r="D13" s="231"/>
      <c r="E13" s="231"/>
      <c r="F13" s="170"/>
      <c r="G13" s="170"/>
      <c r="H13" s="170"/>
      <c r="I13" s="170"/>
      <c r="J13" s="170"/>
      <c r="K13" s="170"/>
      <c r="L13" s="170"/>
      <c r="M13" s="236" t="s">
        <v>205</v>
      </c>
      <c r="N13" s="236" t="s">
        <v>200</v>
      </c>
      <c r="O13" s="236" t="s">
        <v>203</v>
      </c>
    </row>
    <row r="14" spans="1:15" s="40" customFormat="1" ht="16.5" customHeight="1">
      <c r="A14" s="141" t="s">
        <v>206</v>
      </c>
      <c r="B14" s="237"/>
      <c r="C14" s="233">
        <v>36</v>
      </c>
      <c r="D14" s="201">
        <v>4</v>
      </c>
      <c r="E14" s="201">
        <v>11</v>
      </c>
      <c r="F14" s="201">
        <v>57</v>
      </c>
      <c r="G14" s="201">
        <v>12</v>
      </c>
      <c r="H14" s="201">
        <v>16</v>
      </c>
      <c r="I14" s="201">
        <v>4</v>
      </c>
      <c r="J14" s="201">
        <v>15</v>
      </c>
      <c r="K14" s="201">
        <v>7</v>
      </c>
      <c r="L14" s="201">
        <v>20</v>
      </c>
      <c r="M14" s="201">
        <v>13</v>
      </c>
      <c r="N14" s="201">
        <v>4</v>
      </c>
      <c r="O14" s="201">
        <v>2</v>
      </c>
    </row>
    <row r="15" spans="3:15" s="170" customFormat="1" ht="10.5" customHeight="1">
      <c r="C15" s="235"/>
      <c r="D15" s="231"/>
      <c r="E15" s="231"/>
      <c r="M15" s="236" t="s">
        <v>207</v>
      </c>
      <c r="N15" s="236" t="s">
        <v>200</v>
      </c>
      <c r="O15" s="236" t="s">
        <v>208</v>
      </c>
    </row>
    <row r="16" spans="1:15" s="40" customFormat="1" ht="16.5" customHeight="1">
      <c r="A16" s="141" t="s">
        <v>209</v>
      </c>
      <c r="B16" s="237"/>
      <c r="C16" s="233">
        <v>40</v>
      </c>
      <c r="D16" s="201">
        <v>4</v>
      </c>
      <c r="E16" s="201">
        <v>11</v>
      </c>
      <c r="F16" s="201">
        <v>62</v>
      </c>
      <c r="G16" s="201">
        <v>11</v>
      </c>
      <c r="H16" s="201">
        <v>17</v>
      </c>
      <c r="I16" s="201">
        <v>4</v>
      </c>
      <c r="J16" s="201">
        <v>15</v>
      </c>
      <c r="K16" s="201">
        <v>6</v>
      </c>
      <c r="L16" s="201">
        <v>21</v>
      </c>
      <c r="M16" s="201">
        <v>14</v>
      </c>
      <c r="N16" s="201">
        <v>4</v>
      </c>
      <c r="O16" s="201">
        <v>2</v>
      </c>
    </row>
    <row r="17" spans="3:15" s="170" customFormat="1" ht="10.5" customHeight="1">
      <c r="C17" s="235"/>
      <c r="D17" s="231"/>
      <c r="E17" s="231"/>
      <c r="M17" s="236" t="s">
        <v>210</v>
      </c>
      <c r="N17" s="236" t="s">
        <v>200</v>
      </c>
      <c r="O17" s="236" t="s">
        <v>208</v>
      </c>
    </row>
    <row r="18" spans="1:15" s="170" customFormat="1" ht="16.5" customHeight="1">
      <c r="A18" s="141" t="s">
        <v>211</v>
      </c>
      <c r="C18" s="233">
        <v>42</v>
      </c>
      <c r="D18" s="201">
        <v>4</v>
      </c>
      <c r="E18" s="201">
        <v>12</v>
      </c>
      <c r="F18" s="201">
        <v>66</v>
      </c>
      <c r="G18" s="201">
        <v>11</v>
      </c>
      <c r="H18" s="201">
        <v>18</v>
      </c>
      <c r="I18" s="201">
        <v>4</v>
      </c>
      <c r="J18" s="201">
        <v>16</v>
      </c>
      <c r="K18" s="201">
        <v>11</v>
      </c>
      <c r="L18" s="201">
        <v>21</v>
      </c>
      <c r="M18" s="201">
        <v>15</v>
      </c>
      <c r="N18" s="201">
        <v>5</v>
      </c>
      <c r="O18" s="201">
        <v>2</v>
      </c>
    </row>
    <row r="19" spans="1:15" s="170" customFormat="1" ht="10.5" customHeight="1">
      <c r="A19" s="141"/>
      <c r="B19" s="238"/>
      <c r="D19" s="231"/>
      <c r="E19" s="231"/>
      <c r="M19" s="236" t="s">
        <v>212</v>
      </c>
      <c r="N19" s="236" t="s">
        <v>213</v>
      </c>
      <c r="O19" s="236" t="s">
        <v>208</v>
      </c>
    </row>
    <row r="20" spans="1:15" s="170" customFormat="1" ht="16.5" customHeight="1">
      <c r="A20" s="141" t="s">
        <v>129</v>
      </c>
      <c r="B20" s="238"/>
      <c r="C20" s="201">
        <v>43</v>
      </c>
      <c r="D20" s="201">
        <v>4</v>
      </c>
      <c r="E20" s="201">
        <v>15</v>
      </c>
      <c r="F20" s="201">
        <v>69</v>
      </c>
      <c r="G20" s="201">
        <v>11</v>
      </c>
      <c r="H20" s="201">
        <v>20</v>
      </c>
      <c r="I20" s="201">
        <v>4</v>
      </c>
      <c r="J20" s="201">
        <v>19</v>
      </c>
      <c r="K20" s="201">
        <v>14</v>
      </c>
      <c r="L20" s="201">
        <v>22</v>
      </c>
      <c r="M20" s="201">
        <v>18</v>
      </c>
      <c r="N20" s="201">
        <v>5</v>
      </c>
      <c r="O20" s="201">
        <v>2</v>
      </c>
    </row>
    <row r="21" spans="3:15" s="170" customFormat="1" ht="10.5" customHeight="1">
      <c r="C21" s="235"/>
      <c r="D21" s="231"/>
      <c r="E21" s="231"/>
      <c r="M21" s="236" t="s">
        <v>214</v>
      </c>
      <c r="N21" s="236" t="s">
        <v>213</v>
      </c>
      <c r="O21" s="236" t="s">
        <v>208</v>
      </c>
    </row>
    <row r="22" spans="1:15" s="170" customFormat="1" ht="16.5" customHeight="1">
      <c r="A22" s="141" t="s">
        <v>215</v>
      </c>
      <c r="B22" s="238"/>
      <c r="C22" s="201">
        <v>43</v>
      </c>
      <c r="D22" s="201">
        <v>4</v>
      </c>
      <c r="E22" s="201">
        <v>13</v>
      </c>
      <c r="F22" s="201">
        <v>74</v>
      </c>
      <c r="G22" s="201">
        <v>11</v>
      </c>
      <c r="H22" s="201">
        <v>26</v>
      </c>
      <c r="I22" s="201">
        <v>4</v>
      </c>
      <c r="J22" s="201">
        <v>18</v>
      </c>
      <c r="K22" s="201">
        <v>14</v>
      </c>
      <c r="L22" s="201">
        <v>23</v>
      </c>
      <c r="M22" s="204">
        <v>23</v>
      </c>
      <c r="N22" s="204">
        <v>5</v>
      </c>
      <c r="O22" s="204">
        <v>2</v>
      </c>
    </row>
    <row r="23" spans="2:15" s="170" customFormat="1" ht="10.5" customHeight="1">
      <c r="B23" s="238"/>
      <c r="D23" s="231"/>
      <c r="E23" s="231"/>
      <c r="M23" s="236" t="s">
        <v>216</v>
      </c>
      <c r="N23" s="236" t="s">
        <v>213</v>
      </c>
      <c r="O23" s="236" t="s">
        <v>208</v>
      </c>
    </row>
    <row r="24" spans="1:15" s="170" customFormat="1" ht="16.5" customHeight="1">
      <c r="A24" s="141" t="s">
        <v>217</v>
      </c>
      <c r="B24" s="238"/>
      <c r="C24" s="201">
        <v>44</v>
      </c>
      <c r="D24" s="201">
        <v>4</v>
      </c>
      <c r="E24" s="201">
        <v>13</v>
      </c>
      <c r="F24" s="201">
        <v>79</v>
      </c>
      <c r="G24" s="201">
        <v>11</v>
      </c>
      <c r="H24" s="201">
        <v>27</v>
      </c>
      <c r="I24" s="201">
        <v>4</v>
      </c>
      <c r="J24" s="201">
        <v>18</v>
      </c>
      <c r="K24" s="201">
        <v>15</v>
      </c>
      <c r="L24" s="201">
        <v>23</v>
      </c>
      <c r="M24" s="204">
        <v>24</v>
      </c>
      <c r="N24" s="204">
        <v>5</v>
      </c>
      <c r="O24" s="204">
        <v>2</v>
      </c>
    </row>
    <row r="25" spans="2:15" s="170" customFormat="1" ht="10.5" customHeight="1">
      <c r="B25" s="238"/>
      <c r="D25" s="231"/>
      <c r="E25" s="231"/>
      <c r="M25" s="236" t="s">
        <v>218</v>
      </c>
      <c r="N25" s="236" t="s">
        <v>213</v>
      </c>
      <c r="O25" s="236" t="s">
        <v>208</v>
      </c>
    </row>
    <row r="26" spans="1:15" s="170" customFormat="1" ht="16.5" customHeight="1">
      <c r="A26" s="141" t="s">
        <v>219</v>
      </c>
      <c r="C26" s="233">
        <v>44</v>
      </c>
      <c r="D26" s="201">
        <v>5</v>
      </c>
      <c r="E26" s="201">
        <v>12</v>
      </c>
      <c r="F26" s="201">
        <v>83</v>
      </c>
      <c r="G26" s="201">
        <v>9</v>
      </c>
      <c r="H26" s="201">
        <v>28</v>
      </c>
      <c r="I26" s="201">
        <v>4</v>
      </c>
      <c r="J26" s="201">
        <v>18</v>
      </c>
      <c r="K26" s="201">
        <v>15</v>
      </c>
      <c r="L26" s="201">
        <v>25</v>
      </c>
      <c r="M26" s="204">
        <v>28</v>
      </c>
      <c r="N26" s="204">
        <v>5</v>
      </c>
      <c r="O26" s="204">
        <v>2</v>
      </c>
    </row>
    <row r="27" spans="3:15" s="170" customFormat="1" ht="10.5" customHeight="1">
      <c r="C27" s="235"/>
      <c r="D27" s="231"/>
      <c r="E27" s="231"/>
      <c r="M27" s="236" t="s">
        <v>220</v>
      </c>
      <c r="N27" s="236" t="s">
        <v>213</v>
      </c>
      <c r="O27" s="236" t="s">
        <v>208</v>
      </c>
    </row>
    <row r="28" spans="1:15" s="170" customFormat="1" ht="16.5" customHeight="1">
      <c r="A28" s="141" t="s">
        <v>221</v>
      </c>
      <c r="C28" s="233">
        <v>42</v>
      </c>
      <c r="D28" s="201">
        <v>5</v>
      </c>
      <c r="E28" s="201">
        <v>15</v>
      </c>
      <c r="F28" s="201">
        <v>86</v>
      </c>
      <c r="G28" s="201">
        <v>10</v>
      </c>
      <c r="H28" s="201">
        <v>28</v>
      </c>
      <c r="I28" s="201">
        <v>4</v>
      </c>
      <c r="J28" s="201">
        <v>18</v>
      </c>
      <c r="K28" s="201">
        <v>15</v>
      </c>
      <c r="L28" s="201">
        <v>24</v>
      </c>
      <c r="M28" s="204">
        <v>31</v>
      </c>
      <c r="N28" s="204">
        <v>5</v>
      </c>
      <c r="O28" s="204">
        <v>2</v>
      </c>
    </row>
    <row r="29" spans="3:15" s="170" customFormat="1" ht="10.5" customHeight="1">
      <c r="C29" s="235"/>
      <c r="D29" s="231"/>
      <c r="E29" s="231"/>
      <c r="M29" s="236" t="s">
        <v>220</v>
      </c>
      <c r="N29" s="236" t="s">
        <v>213</v>
      </c>
      <c r="O29" s="236" t="s">
        <v>208</v>
      </c>
    </row>
    <row r="30" spans="1:15" s="170" customFormat="1" ht="16.5" customHeight="1">
      <c r="A30" s="141" t="s">
        <v>222</v>
      </c>
      <c r="C30" s="233">
        <v>40</v>
      </c>
      <c r="D30" s="201">
        <v>5</v>
      </c>
      <c r="E30" s="201">
        <v>15</v>
      </c>
      <c r="F30" s="201">
        <v>88</v>
      </c>
      <c r="G30" s="201">
        <v>10</v>
      </c>
      <c r="H30" s="201">
        <v>28</v>
      </c>
      <c r="I30" s="201">
        <v>4</v>
      </c>
      <c r="J30" s="201">
        <v>18</v>
      </c>
      <c r="K30" s="201">
        <v>15</v>
      </c>
      <c r="L30" s="201">
        <v>24</v>
      </c>
      <c r="M30" s="204">
        <v>31</v>
      </c>
      <c r="N30" s="204">
        <v>5</v>
      </c>
      <c r="O30" s="204">
        <v>2</v>
      </c>
    </row>
    <row r="31" spans="3:15" s="170" customFormat="1" ht="10.5" customHeight="1">
      <c r="C31" s="235"/>
      <c r="D31" s="231"/>
      <c r="E31" s="231"/>
      <c r="M31" s="236" t="s">
        <v>223</v>
      </c>
      <c r="N31" s="236" t="s">
        <v>213</v>
      </c>
      <c r="O31" s="236" t="s">
        <v>208</v>
      </c>
    </row>
    <row r="32" spans="1:15" s="188" customFormat="1" ht="9" customHeight="1">
      <c r="A32" s="239"/>
      <c r="B32" s="239"/>
      <c r="C32" s="240"/>
      <c r="D32" s="241"/>
      <c r="E32" s="241"/>
      <c r="F32" s="239"/>
      <c r="G32" s="239"/>
      <c r="H32" s="239"/>
      <c r="I32" s="239"/>
      <c r="J32" s="239"/>
      <c r="K32" s="239"/>
      <c r="L32" s="239"/>
      <c r="M32" s="242"/>
      <c r="N32" s="242"/>
      <c r="O32" s="242"/>
    </row>
    <row r="33" spans="1:5" s="34" customFormat="1" ht="16.5" customHeight="1">
      <c r="A33" s="34" t="s">
        <v>224</v>
      </c>
      <c r="D33" s="243"/>
      <c r="E33" s="243"/>
    </row>
    <row r="35" spans="3:4" ht="13.5">
      <c r="C35" s="244"/>
      <c r="D35" s="245"/>
    </row>
    <row r="36" ht="13.5">
      <c r="D36" s="245"/>
    </row>
  </sheetData>
  <sheetProtection/>
  <mergeCells count="3">
    <mergeCell ref="A5:B6"/>
    <mergeCell ref="C5:L5"/>
    <mergeCell ref="M5:O5"/>
  </mergeCells>
  <printOptions/>
  <pageMargins left="0.5511811023622047" right="0.5905511811023623" top="0.984251968503937" bottom="0.984251968503937" header="0.5118110236220472" footer="0.5118110236220472"/>
  <pageSetup horizontalDpi="600" verticalDpi="600" orientation="landscape" paperSize="9" r:id="rId1"/>
  <headerFooter alignWithMargins="0">
    <oddHeader>&amp;C&amp;14平成28年版山形市統計書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G2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D15" sqref="D15"/>
    </sheetView>
  </sheetViews>
  <sheetFormatPr defaultColWidth="9.140625" defaultRowHeight="15"/>
  <cols>
    <col min="1" max="1" width="11.57421875" style="3" customWidth="1"/>
    <col min="2" max="3" width="3.57421875" style="3" customWidth="1"/>
    <col min="4" max="7" width="17.57421875" style="3" customWidth="1"/>
    <col min="8" max="8" width="9.28125" style="3" bestFit="1" customWidth="1"/>
    <col min="9" max="16384" width="9.00390625" style="3" customWidth="1"/>
  </cols>
  <sheetData>
    <row r="1" spans="1:7" s="43" customFormat="1" ht="15">
      <c r="A1" s="43" t="s">
        <v>225</v>
      </c>
      <c r="B1" s="246"/>
      <c r="C1" s="246"/>
      <c r="D1" s="246"/>
      <c r="E1" s="246"/>
      <c r="F1" s="246"/>
      <c r="G1" s="246"/>
    </row>
    <row r="2" spans="1:7" s="43" customFormat="1" ht="15">
      <c r="A2" s="247"/>
      <c r="B2" s="247"/>
      <c r="C2" s="247"/>
      <c r="D2" s="247"/>
      <c r="E2" s="247"/>
      <c r="F2" s="247"/>
      <c r="G2" s="247"/>
    </row>
    <row r="3" spans="1:3" s="43" customFormat="1" ht="9" customHeight="1">
      <c r="A3" s="44"/>
      <c r="B3" s="44"/>
      <c r="C3" s="44"/>
    </row>
    <row r="4" s="7" customFormat="1" ht="12.75" customHeight="1">
      <c r="A4" s="7" t="s">
        <v>226</v>
      </c>
    </row>
    <row r="5" s="7" customFormat="1" ht="12.75" customHeight="1">
      <c r="A5" s="7" t="s">
        <v>227</v>
      </c>
    </row>
    <row r="6" s="7" customFormat="1" ht="6" customHeight="1"/>
    <row r="7" spans="1:7" s="48" customFormat="1" ht="21.75" customHeight="1">
      <c r="A7" s="19" t="s">
        <v>6</v>
      </c>
      <c r="B7" s="19"/>
      <c r="C7" s="22"/>
      <c r="D7" s="150" t="s">
        <v>228</v>
      </c>
      <c r="E7" s="149" t="s">
        <v>229</v>
      </c>
      <c r="F7" s="149" t="s">
        <v>230</v>
      </c>
      <c r="G7" s="149" t="s">
        <v>231</v>
      </c>
    </row>
    <row r="8" spans="1:7" s="243" customFormat="1" ht="9" customHeight="1">
      <c r="A8" s="32"/>
      <c r="B8" s="32"/>
      <c r="C8" s="57"/>
      <c r="D8" s="32"/>
      <c r="E8" s="32"/>
      <c r="F8" s="32"/>
      <c r="G8" s="32"/>
    </row>
    <row r="9" spans="1:7" s="34" customFormat="1" ht="16.5" customHeight="1">
      <c r="A9" s="204" t="s">
        <v>232</v>
      </c>
      <c r="B9" s="248" t="s">
        <v>69</v>
      </c>
      <c r="C9" s="249"/>
      <c r="D9" s="33">
        <v>5673</v>
      </c>
      <c r="E9" s="31">
        <v>4993</v>
      </c>
      <c r="F9" s="31">
        <v>22279</v>
      </c>
      <c r="G9" s="31">
        <v>2839574</v>
      </c>
    </row>
    <row r="10" spans="1:7" s="34" customFormat="1" ht="16.5" customHeight="1">
      <c r="A10" s="250">
        <v>24</v>
      </c>
      <c r="B10" s="35"/>
      <c r="C10" s="36"/>
      <c r="D10" s="31">
        <v>5365</v>
      </c>
      <c r="E10" s="34">
        <v>4401</v>
      </c>
      <c r="F10" s="34">
        <v>19348</v>
      </c>
      <c r="G10" s="34">
        <v>2454739</v>
      </c>
    </row>
    <row r="11" spans="1:7" s="34" customFormat="1" ht="16.5" customHeight="1">
      <c r="A11" s="250">
        <v>25</v>
      </c>
      <c r="B11" s="35"/>
      <c r="C11" s="36"/>
      <c r="D11" s="31">
        <v>4956</v>
      </c>
      <c r="E11" s="31">
        <v>4195</v>
      </c>
      <c r="F11" s="31">
        <v>18744</v>
      </c>
      <c r="G11" s="31">
        <v>2108603</v>
      </c>
    </row>
    <row r="12" spans="1:7" s="34" customFormat="1" ht="16.5" customHeight="1">
      <c r="A12" s="250">
        <v>26</v>
      </c>
      <c r="B12" s="35"/>
      <c r="C12" s="36"/>
      <c r="D12" s="31">
        <v>4562</v>
      </c>
      <c r="E12" s="31">
        <v>3629</v>
      </c>
      <c r="F12" s="31">
        <v>15836</v>
      </c>
      <c r="G12" s="31">
        <v>1802989</v>
      </c>
    </row>
    <row r="13" spans="1:7" s="34" customFormat="1" ht="16.5" customHeight="1">
      <c r="A13" s="250">
        <v>27</v>
      </c>
      <c r="B13" s="31"/>
      <c r="C13" s="31"/>
      <c r="D13" s="33">
        <v>4508</v>
      </c>
      <c r="E13" s="31">
        <v>3635</v>
      </c>
      <c r="F13" s="31">
        <v>14959</v>
      </c>
      <c r="G13" s="31">
        <v>1715955</v>
      </c>
    </row>
    <row r="14" spans="1:7" s="252" customFormat="1" ht="6" customHeight="1">
      <c r="A14" s="251"/>
      <c r="B14" s="251"/>
      <c r="C14" s="251"/>
      <c r="D14" s="33"/>
      <c r="E14" s="31"/>
      <c r="F14" s="31"/>
      <c r="G14" s="31"/>
    </row>
    <row r="15" spans="1:7" s="34" customFormat="1" ht="16.5" customHeight="1">
      <c r="A15" s="141" t="s">
        <v>233</v>
      </c>
      <c r="B15" s="141" t="s">
        <v>234</v>
      </c>
      <c r="C15" s="253" t="s">
        <v>235</v>
      </c>
      <c r="D15" s="33">
        <v>752</v>
      </c>
      <c r="E15" s="31">
        <v>293</v>
      </c>
      <c r="F15" s="31">
        <v>1039</v>
      </c>
      <c r="G15" s="31">
        <v>119088</v>
      </c>
    </row>
    <row r="16" spans="1:7" s="252" customFormat="1" ht="16.5" customHeight="1">
      <c r="A16" s="182"/>
      <c r="B16" s="141" t="s">
        <v>236</v>
      </c>
      <c r="C16" s="182"/>
      <c r="D16" s="33">
        <v>414</v>
      </c>
      <c r="E16" s="31">
        <v>545</v>
      </c>
      <c r="F16" s="31">
        <v>1304</v>
      </c>
      <c r="G16" s="31">
        <v>149998</v>
      </c>
    </row>
    <row r="17" spans="1:7" s="252" customFormat="1" ht="16.5" customHeight="1">
      <c r="A17" s="182"/>
      <c r="B17" s="141" t="s">
        <v>237</v>
      </c>
      <c r="C17" s="182"/>
      <c r="D17" s="33">
        <v>413</v>
      </c>
      <c r="E17" s="31">
        <v>279</v>
      </c>
      <c r="F17" s="31">
        <v>1334</v>
      </c>
      <c r="G17" s="31">
        <v>149424</v>
      </c>
    </row>
    <row r="18" spans="1:7" s="252" customFormat="1" ht="16.5" customHeight="1">
      <c r="A18" s="182"/>
      <c r="B18" s="141" t="s">
        <v>238</v>
      </c>
      <c r="C18" s="182"/>
      <c r="D18" s="33">
        <v>357</v>
      </c>
      <c r="E18" s="31">
        <v>402</v>
      </c>
      <c r="F18" s="31">
        <v>1458</v>
      </c>
      <c r="G18" s="31">
        <v>177105</v>
      </c>
    </row>
    <row r="19" spans="1:7" s="252" customFormat="1" ht="16.5" customHeight="1">
      <c r="A19" s="182"/>
      <c r="B19" s="141" t="s">
        <v>239</v>
      </c>
      <c r="C19" s="182"/>
      <c r="D19" s="33">
        <v>341</v>
      </c>
      <c r="E19" s="31">
        <v>296</v>
      </c>
      <c r="F19" s="31">
        <v>1450</v>
      </c>
      <c r="G19" s="31">
        <v>153811</v>
      </c>
    </row>
    <row r="20" spans="1:7" s="252" customFormat="1" ht="16.5" customHeight="1">
      <c r="A20" s="182"/>
      <c r="B20" s="141" t="s">
        <v>240</v>
      </c>
      <c r="C20" s="182"/>
      <c r="D20" s="33">
        <v>309</v>
      </c>
      <c r="E20" s="31">
        <v>285</v>
      </c>
      <c r="F20" s="31">
        <v>1410</v>
      </c>
      <c r="G20" s="31">
        <v>174741</v>
      </c>
    </row>
    <row r="21" spans="1:7" s="252" customFormat="1" ht="16.5" customHeight="1">
      <c r="A21" s="182"/>
      <c r="B21" s="141" t="s">
        <v>241</v>
      </c>
      <c r="C21" s="182"/>
      <c r="D21" s="33">
        <v>394</v>
      </c>
      <c r="E21" s="31">
        <v>228</v>
      </c>
      <c r="F21" s="31">
        <v>1282</v>
      </c>
      <c r="G21" s="31">
        <v>149189</v>
      </c>
    </row>
    <row r="22" spans="1:7" s="252" customFormat="1" ht="16.5" customHeight="1">
      <c r="A22" s="182"/>
      <c r="B22" s="141" t="s">
        <v>242</v>
      </c>
      <c r="C22" s="182"/>
      <c r="D22" s="33">
        <v>290</v>
      </c>
      <c r="E22" s="31">
        <v>260</v>
      </c>
      <c r="F22" s="31">
        <v>1192</v>
      </c>
      <c r="G22" s="31">
        <v>126585</v>
      </c>
    </row>
    <row r="23" spans="1:7" s="252" customFormat="1" ht="16.5" customHeight="1">
      <c r="A23" s="182"/>
      <c r="B23" s="141" t="s">
        <v>243</v>
      </c>
      <c r="C23" s="182"/>
      <c r="D23" s="33">
        <v>228</v>
      </c>
      <c r="E23" s="31">
        <v>248</v>
      </c>
      <c r="F23" s="31">
        <v>1114</v>
      </c>
      <c r="G23" s="31">
        <v>108869</v>
      </c>
    </row>
    <row r="24" spans="1:7" s="252" customFormat="1" ht="16.5" customHeight="1">
      <c r="A24" s="141" t="s">
        <v>244</v>
      </c>
      <c r="B24" s="141" t="s">
        <v>245</v>
      </c>
      <c r="C24" s="182"/>
      <c r="D24" s="33">
        <v>359</v>
      </c>
      <c r="E24" s="31">
        <v>270</v>
      </c>
      <c r="F24" s="31">
        <v>1136</v>
      </c>
      <c r="G24" s="31">
        <v>149236</v>
      </c>
    </row>
    <row r="25" spans="1:7" s="34" customFormat="1" ht="16.5" customHeight="1">
      <c r="A25" s="182" t="s">
        <v>246</v>
      </c>
      <c r="B25" s="141" t="s">
        <v>247</v>
      </c>
      <c r="C25" s="182"/>
      <c r="D25" s="33">
        <v>323</v>
      </c>
      <c r="E25" s="31">
        <v>258</v>
      </c>
      <c r="F25" s="31">
        <v>1121</v>
      </c>
      <c r="G25" s="31">
        <v>118521</v>
      </c>
    </row>
    <row r="26" spans="1:7" s="34" customFormat="1" ht="16.5" customHeight="1">
      <c r="A26" s="182" t="s">
        <v>246</v>
      </c>
      <c r="B26" s="141" t="s">
        <v>248</v>
      </c>
      <c r="C26" s="182"/>
      <c r="D26" s="33">
        <v>328</v>
      </c>
      <c r="E26" s="31">
        <v>271</v>
      </c>
      <c r="F26" s="31">
        <v>1119</v>
      </c>
      <c r="G26" s="31">
        <v>139387</v>
      </c>
    </row>
    <row r="27" spans="1:7" ht="9" customHeight="1">
      <c r="A27" s="210"/>
      <c r="B27" s="254"/>
      <c r="C27" s="210"/>
      <c r="D27" s="255"/>
      <c r="E27" s="256"/>
      <c r="F27" s="256"/>
      <c r="G27" s="256"/>
    </row>
    <row r="28" spans="1:3" ht="15" customHeight="1">
      <c r="A28" s="34" t="s">
        <v>249</v>
      </c>
      <c r="B28" s="34"/>
      <c r="C28" s="34"/>
    </row>
  </sheetData>
  <sheetProtection/>
  <mergeCells count="3">
    <mergeCell ref="A2:G2"/>
    <mergeCell ref="A7:C7"/>
    <mergeCell ref="B9:C9"/>
  </mergeCells>
  <printOptions/>
  <pageMargins left="0.5118110236220472" right="0.5118110236220472" top="0.7874015748031497" bottom="0.5905511811023623" header="0.5118110236220472" footer="0.5118110236220472"/>
  <pageSetup horizontalDpi="400" verticalDpi="400" orientation="portrait" paperSize="9" r:id="rId1"/>
  <headerFooter alignWithMargins="0">
    <oddHeader>&amp;C&amp;14平成28年版山形市統計書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Y30"/>
  <sheetViews>
    <sheetView zoomScaleSheetLayoutView="100" zoomScalePageLayoutView="0" workbookViewId="0" topLeftCell="A1">
      <pane ySplit="8" topLeftCell="A12" activePane="bottomLeft" state="frozen"/>
      <selection pane="topLeft" activeCell="A1" sqref="A1"/>
      <selection pane="bottomLeft" activeCell="F1" sqref="F1"/>
    </sheetView>
  </sheetViews>
  <sheetFormatPr defaultColWidth="9.140625" defaultRowHeight="15"/>
  <cols>
    <col min="1" max="1" width="11.28125" style="3" customWidth="1"/>
    <col min="2" max="2" width="7.421875" style="3" customWidth="1"/>
    <col min="3" max="6" width="6.7109375" style="3" customWidth="1"/>
    <col min="7" max="7" width="10.8515625" style="3" customWidth="1"/>
    <col min="8" max="10" width="6.7109375" style="3" customWidth="1"/>
    <col min="11" max="11" width="11.28125" style="3" customWidth="1"/>
    <col min="12" max="12" width="6.7109375" style="3" customWidth="1"/>
    <col min="13" max="13" width="13.421875" style="3" customWidth="1"/>
    <col min="14" max="15" width="6.7109375" style="3" customWidth="1"/>
    <col min="16" max="16" width="9.421875" style="3" customWidth="1"/>
    <col min="17" max="17" width="10.140625" style="3" customWidth="1"/>
    <col min="18" max="18" width="8.00390625" style="3" customWidth="1"/>
    <col min="19" max="19" width="6.7109375" style="3" customWidth="1"/>
    <col min="20" max="20" width="6.57421875" style="3" customWidth="1"/>
    <col min="21" max="16384" width="9.00390625" style="3" customWidth="1"/>
  </cols>
  <sheetData>
    <row r="1" spans="1:19" ht="17.25">
      <c r="A1" s="168" t="s">
        <v>250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9" customHeight="1">
      <c r="A2" s="4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3.5">
      <c r="A3" s="7" t="s">
        <v>251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6" customHeight="1">
      <c r="A4" s="60"/>
      <c r="B4" s="43"/>
      <c r="C4" s="43"/>
      <c r="D4" s="43"/>
      <c r="E4" s="43"/>
      <c r="F4" s="43"/>
      <c r="G4" s="4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s="260" customFormat="1" ht="15" customHeight="1">
      <c r="A5" s="18" t="s">
        <v>6</v>
      </c>
      <c r="B5" s="257" t="s">
        <v>38</v>
      </c>
      <c r="C5" s="258" t="s">
        <v>252</v>
      </c>
      <c r="D5" s="258" t="s">
        <v>253</v>
      </c>
      <c r="E5" s="258" t="s">
        <v>254</v>
      </c>
      <c r="F5" s="258" t="s">
        <v>255</v>
      </c>
      <c r="G5" s="258" t="s">
        <v>256</v>
      </c>
      <c r="H5" s="258" t="s">
        <v>257</v>
      </c>
      <c r="I5" s="258" t="s">
        <v>258</v>
      </c>
      <c r="J5" s="258" t="s">
        <v>259</v>
      </c>
      <c r="K5" s="258" t="s">
        <v>260</v>
      </c>
      <c r="L5" s="258" t="s">
        <v>261</v>
      </c>
      <c r="M5" s="258" t="s">
        <v>262</v>
      </c>
      <c r="N5" s="258" t="s">
        <v>263</v>
      </c>
      <c r="O5" s="258" t="s">
        <v>264</v>
      </c>
      <c r="P5" s="258" t="s">
        <v>265</v>
      </c>
      <c r="Q5" s="258" t="s">
        <v>266</v>
      </c>
      <c r="R5" s="258" t="s">
        <v>267</v>
      </c>
      <c r="S5" s="259" t="s">
        <v>268</v>
      </c>
    </row>
    <row r="6" spans="1:19" s="260" customFormat="1" ht="15" customHeight="1">
      <c r="A6" s="261"/>
      <c r="B6" s="262"/>
      <c r="C6" s="263"/>
      <c r="D6" s="263"/>
      <c r="E6" s="263"/>
      <c r="F6" s="263"/>
      <c r="G6" s="263"/>
      <c r="H6" s="263" t="s">
        <v>269</v>
      </c>
      <c r="I6" s="263"/>
      <c r="J6" s="263"/>
      <c r="K6" s="263" t="s">
        <v>270</v>
      </c>
      <c r="L6" s="263"/>
      <c r="M6" s="263" t="s">
        <v>271</v>
      </c>
      <c r="N6" s="263"/>
      <c r="O6" s="263"/>
      <c r="P6" s="263"/>
      <c r="Q6" s="263"/>
      <c r="R6" s="263" t="s">
        <v>272</v>
      </c>
      <c r="S6" s="264" t="s">
        <v>273</v>
      </c>
    </row>
    <row r="7" spans="1:21" s="260" customFormat="1" ht="15" customHeight="1">
      <c r="A7" s="24"/>
      <c r="B7" s="265"/>
      <c r="C7" s="266"/>
      <c r="D7" s="266"/>
      <c r="E7" s="266"/>
      <c r="F7" s="266"/>
      <c r="G7" s="266"/>
      <c r="H7" s="266"/>
      <c r="I7" s="266"/>
      <c r="J7" s="266"/>
      <c r="K7" s="266" t="s">
        <v>274</v>
      </c>
      <c r="L7" s="266"/>
      <c r="M7" s="266" t="s">
        <v>275</v>
      </c>
      <c r="N7" s="266"/>
      <c r="O7" s="266"/>
      <c r="P7" s="266"/>
      <c r="Q7" s="266"/>
      <c r="R7" s="266"/>
      <c r="S7" s="267"/>
      <c r="U7" s="268"/>
    </row>
    <row r="8" spans="1:21" s="213" customFormat="1" ht="9" customHeight="1">
      <c r="A8" s="32"/>
      <c r="B8" s="269"/>
      <c r="C8" s="32"/>
      <c r="D8" s="32"/>
      <c r="E8" s="32"/>
      <c r="F8" s="32"/>
      <c r="G8" s="32"/>
      <c r="H8" s="32"/>
      <c r="I8" s="32"/>
      <c r="J8" s="32"/>
      <c r="K8" s="32"/>
      <c r="L8" s="32"/>
      <c r="M8" s="77"/>
      <c r="N8" s="77"/>
      <c r="O8" s="77"/>
      <c r="P8" s="77"/>
      <c r="Q8" s="77"/>
      <c r="R8" s="32"/>
      <c r="S8" s="32"/>
      <c r="U8" s="55"/>
    </row>
    <row r="9" spans="1:19" ht="16.5" customHeight="1">
      <c r="A9" s="183" t="s">
        <v>16</v>
      </c>
      <c r="B9" s="33">
        <v>23155</v>
      </c>
      <c r="C9" s="31">
        <v>130</v>
      </c>
      <c r="D9" s="31">
        <v>7</v>
      </c>
      <c r="E9" s="31">
        <v>2483</v>
      </c>
      <c r="F9" s="31">
        <v>1731</v>
      </c>
      <c r="G9" s="31">
        <v>22</v>
      </c>
      <c r="H9" s="204" t="s">
        <v>101</v>
      </c>
      <c r="I9" s="31">
        <v>277</v>
      </c>
      <c r="J9" s="31">
        <v>1181</v>
      </c>
      <c r="K9" s="204" t="s">
        <v>101</v>
      </c>
      <c r="L9" s="31">
        <v>2922</v>
      </c>
      <c r="M9" s="31">
        <v>741</v>
      </c>
      <c r="N9" s="31">
        <v>922</v>
      </c>
      <c r="O9" s="31">
        <v>4405</v>
      </c>
      <c r="P9" s="31">
        <v>271</v>
      </c>
      <c r="Q9" s="31">
        <v>113</v>
      </c>
      <c r="R9" s="31">
        <v>6990</v>
      </c>
      <c r="S9" s="31">
        <v>960</v>
      </c>
    </row>
    <row r="10" spans="1:19" ht="16.5" customHeight="1">
      <c r="A10" s="182" t="s">
        <v>129</v>
      </c>
      <c r="B10" s="33">
        <v>25086</v>
      </c>
      <c r="C10" s="31">
        <v>129</v>
      </c>
      <c r="D10" s="31">
        <v>11</v>
      </c>
      <c r="E10" s="31">
        <v>3098</v>
      </c>
      <c r="F10" s="31">
        <v>1536</v>
      </c>
      <c r="G10" s="31">
        <v>14</v>
      </c>
      <c r="H10" s="204" t="s">
        <v>101</v>
      </c>
      <c r="I10" s="31">
        <v>284</v>
      </c>
      <c r="J10" s="31">
        <v>1587</v>
      </c>
      <c r="K10" s="204" t="s">
        <v>101</v>
      </c>
      <c r="L10" s="31">
        <v>3608</v>
      </c>
      <c r="M10" s="31">
        <v>793</v>
      </c>
      <c r="N10" s="31">
        <v>1157</v>
      </c>
      <c r="O10" s="31">
        <v>4247</v>
      </c>
      <c r="P10" s="31">
        <v>295</v>
      </c>
      <c r="Q10" s="31">
        <v>174</v>
      </c>
      <c r="R10" s="31">
        <v>7488</v>
      </c>
      <c r="S10" s="31">
        <v>665</v>
      </c>
    </row>
    <row r="11" spans="1:19" ht="16.5" customHeight="1">
      <c r="A11" s="183" t="s">
        <v>130</v>
      </c>
      <c r="B11" s="31">
        <v>28558</v>
      </c>
      <c r="C11" s="31">
        <v>110</v>
      </c>
      <c r="D11" s="31">
        <v>8</v>
      </c>
      <c r="E11" s="31">
        <v>2844</v>
      </c>
      <c r="F11" s="31">
        <v>1881</v>
      </c>
      <c r="G11" s="31">
        <v>47</v>
      </c>
      <c r="H11" s="204" t="s">
        <v>101</v>
      </c>
      <c r="I11" s="31">
        <v>421</v>
      </c>
      <c r="J11" s="31">
        <v>1543</v>
      </c>
      <c r="K11" s="204" t="s">
        <v>101</v>
      </c>
      <c r="L11" s="31">
        <v>3704</v>
      </c>
      <c r="M11" s="31">
        <v>591</v>
      </c>
      <c r="N11" s="31">
        <v>1175</v>
      </c>
      <c r="O11" s="31">
        <v>4684</v>
      </c>
      <c r="P11" s="31">
        <v>261</v>
      </c>
      <c r="Q11" s="31">
        <v>197</v>
      </c>
      <c r="R11" s="31">
        <v>10485</v>
      </c>
      <c r="S11" s="31">
        <v>607</v>
      </c>
    </row>
    <row r="12" spans="1:19" ht="16.5" customHeight="1">
      <c r="A12" s="182" t="s">
        <v>131</v>
      </c>
      <c r="B12" s="33">
        <v>29225</v>
      </c>
      <c r="C12" s="31">
        <v>108</v>
      </c>
      <c r="D12" s="31">
        <v>7</v>
      </c>
      <c r="E12" s="31">
        <v>2769</v>
      </c>
      <c r="F12" s="31">
        <v>2505</v>
      </c>
      <c r="G12" s="31">
        <v>18</v>
      </c>
      <c r="H12" s="204" t="s">
        <v>101</v>
      </c>
      <c r="I12" s="31">
        <v>512</v>
      </c>
      <c r="J12" s="31">
        <v>1540</v>
      </c>
      <c r="K12" s="204" t="s">
        <v>101</v>
      </c>
      <c r="L12" s="31">
        <v>3959</v>
      </c>
      <c r="M12" s="31">
        <v>589</v>
      </c>
      <c r="N12" s="31">
        <v>1174</v>
      </c>
      <c r="O12" s="31">
        <v>4121</v>
      </c>
      <c r="P12" s="31">
        <v>321</v>
      </c>
      <c r="Q12" s="31">
        <v>221</v>
      </c>
      <c r="R12" s="31">
        <v>10820</v>
      </c>
      <c r="S12" s="31">
        <v>561</v>
      </c>
    </row>
    <row r="13" spans="1:19" ht="16.5" customHeight="1">
      <c r="A13" s="182" t="s">
        <v>132</v>
      </c>
      <c r="B13" s="33">
        <v>25783</v>
      </c>
      <c r="C13" s="31">
        <v>78</v>
      </c>
      <c r="D13" s="31">
        <v>15</v>
      </c>
      <c r="E13" s="31">
        <v>2875</v>
      </c>
      <c r="F13" s="31">
        <v>2508</v>
      </c>
      <c r="G13" s="31">
        <v>40</v>
      </c>
      <c r="H13" s="204"/>
      <c r="I13" s="31">
        <v>558</v>
      </c>
      <c r="J13" s="31">
        <v>1457</v>
      </c>
      <c r="K13" s="204"/>
      <c r="L13" s="31">
        <v>3998</v>
      </c>
      <c r="M13" s="31">
        <v>551</v>
      </c>
      <c r="N13" s="31">
        <v>1281</v>
      </c>
      <c r="O13" s="31">
        <v>4611</v>
      </c>
      <c r="P13" s="31">
        <v>352</v>
      </c>
      <c r="Q13" s="31">
        <v>290</v>
      </c>
      <c r="R13" s="31">
        <v>6552</v>
      </c>
      <c r="S13" s="31">
        <v>617</v>
      </c>
    </row>
    <row r="14" spans="1:21" s="272" customFormat="1" ht="7.5" customHeight="1">
      <c r="A14" s="251"/>
      <c r="B14" s="270"/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79"/>
      <c r="U14" s="79"/>
    </row>
    <row r="15" spans="1:25" ht="16.5" customHeight="1">
      <c r="A15" s="182" t="s">
        <v>276</v>
      </c>
      <c r="B15" s="273">
        <v>2555</v>
      </c>
      <c r="C15" s="204">
        <v>9</v>
      </c>
      <c r="D15" s="31">
        <v>1</v>
      </c>
      <c r="E15" s="204">
        <v>240</v>
      </c>
      <c r="F15" s="204">
        <v>259</v>
      </c>
      <c r="G15" s="31">
        <v>4</v>
      </c>
      <c r="H15" s="204"/>
      <c r="I15" s="204">
        <v>76</v>
      </c>
      <c r="J15" s="204">
        <v>146</v>
      </c>
      <c r="K15" s="204"/>
      <c r="L15" s="204">
        <v>313</v>
      </c>
      <c r="M15" s="204">
        <v>50</v>
      </c>
      <c r="N15" s="204">
        <v>143</v>
      </c>
      <c r="O15" s="204">
        <v>480</v>
      </c>
      <c r="P15" s="204">
        <v>21</v>
      </c>
      <c r="Q15" s="204">
        <v>35</v>
      </c>
      <c r="R15" s="204">
        <v>737</v>
      </c>
      <c r="S15" s="204">
        <v>41</v>
      </c>
      <c r="T15" s="40"/>
      <c r="U15" s="40"/>
      <c r="V15" s="40"/>
      <c r="W15" s="40"/>
      <c r="X15" s="40"/>
      <c r="Y15" s="40"/>
    </row>
    <row r="16" spans="1:25" s="272" customFormat="1" ht="16.5" customHeight="1">
      <c r="A16" s="182" t="s">
        <v>277</v>
      </c>
      <c r="B16" s="273">
        <v>2013</v>
      </c>
      <c r="C16" s="204">
        <v>6</v>
      </c>
      <c r="D16" s="31">
        <v>0</v>
      </c>
      <c r="E16" s="204">
        <v>199</v>
      </c>
      <c r="F16" s="204">
        <v>133</v>
      </c>
      <c r="G16" s="204">
        <v>1</v>
      </c>
      <c r="H16" s="204"/>
      <c r="I16" s="204">
        <v>41</v>
      </c>
      <c r="J16" s="204">
        <v>82</v>
      </c>
      <c r="K16" s="204"/>
      <c r="L16" s="204">
        <v>286</v>
      </c>
      <c r="M16" s="204">
        <v>39</v>
      </c>
      <c r="N16" s="204">
        <v>74</v>
      </c>
      <c r="O16" s="204">
        <v>268</v>
      </c>
      <c r="P16" s="204">
        <v>8</v>
      </c>
      <c r="Q16" s="204">
        <v>11</v>
      </c>
      <c r="R16" s="204">
        <v>824</v>
      </c>
      <c r="S16" s="204">
        <v>41</v>
      </c>
      <c r="T16" s="79"/>
      <c r="U16" s="40"/>
      <c r="V16" s="79"/>
      <c r="W16" s="79"/>
      <c r="X16" s="79"/>
      <c r="Y16" s="79"/>
    </row>
    <row r="17" spans="1:25" s="272" customFormat="1" ht="16.5" customHeight="1">
      <c r="A17" s="182" t="s">
        <v>278</v>
      </c>
      <c r="B17" s="273">
        <v>2051</v>
      </c>
      <c r="C17" s="204">
        <v>1</v>
      </c>
      <c r="D17" s="31">
        <v>0</v>
      </c>
      <c r="E17" s="204">
        <v>236</v>
      </c>
      <c r="F17" s="204">
        <v>171</v>
      </c>
      <c r="G17" s="204">
        <v>2</v>
      </c>
      <c r="H17" s="204"/>
      <c r="I17" s="204">
        <v>46</v>
      </c>
      <c r="J17" s="204">
        <v>105</v>
      </c>
      <c r="K17" s="204"/>
      <c r="L17" s="204">
        <v>289</v>
      </c>
      <c r="M17" s="204">
        <v>43</v>
      </c>
      <c r="N17" s="204">
        <v>63</v>
      </c>
      <c r="O17" s="204">
        <v>293</v>
      </c>
      <c r="P17" s="204">
        <v>29</v>
      </c>
      <c r="Q17" s="204">
        <v>36</v>
      </c>
      <c r="R17" s="204">
        <v>678</v>
      </c>
      <c r="S17" s="204">
        <v>59</v>
      </c>
      <c r="T17" s="79"/>
      <c r="U17" s="40"/>
      <c r="V17" s="79"/>
      <c r="W17" s="79"/>
      <c r="X17" s="79"/>
      <c r="Y17" s="79"/>
    </row>
    <row r="18" spans="1:25" s="272" customFormat="1" ht="16.5" customHeight="1">
      <c r="A18" s="182" t="s">
        <v>279</v>
      </c>
      <c r="B18" s="273">
        <v>2482</v>
      </c>
      <c r="C18" s="204">
        <v>8</v>
      </c>
      <c r="D18" s="31">
        <v>3</v>
      </c>
      <c r="E18" s="204">
        <v>252</v>
      </c>
      <c r="F18" s="204">
        <v>314</v>
      </c>
      <c r="G18" s="204">
        <v>1</v>
      </c>
      <c r="H18" s="204"/>
      <c r="I18" s="204">
        <v>66</v>
      </c>
      <c r="J18" s="204">
        <v>141</v>
      </c>
      <c r="K18" s="204"/>
      <c r="L18" s="204">
        <v>473</v>
      </c>
      <c r="M18" s="204">
        <v>50</v>
      </c>
      <c r="N18" s="204">
        <v>153</v>
      </c>
      <c r="O18" s="204">
        <v>460</v>
      </c>
      <c r="P18" s="204">
        <v>18</v>
      </c>
      <c r="Q18" s="204">
        <v>25</v>
      </c>
      <c r="R18" s="204">
        <v>487</v>
      </c>
      <c r="S18" s="204">
        <v>31</v>
      </c>
      <c r="T18" s="79"/>
      <c r="U18" s="40"/>
      <c r="V18" s="79"/>
      <c r="W18" s="79"/>
      <c r="X18" s="79"/>
      <c r="Y18" s="79"/>
    </row>
    <row r="19" spans="1:25" s="272" customFormat="1" ht="16.5" customHeight="1">
      <c r="A19" s="182" t="s">
        <v>280</v>
      </c>
      <c r="B19" s="273">
        <v>1765</v>
      </c>
      <c r="C19" s="204">
        <v>6</v>
      </c>
      <c r="D19" s="31">
        <v>2</v>
      </c>
      <c r="E19" s="204">
        <v>202</v>
      </c>
      <c r="F19" s="204">
        <v>200</v>
      </c>
      <c r="G19" s="204">
        <v>3</v>
      </c>
      <c r="H19" s="204"/>
      <c r="I19" s="204">
        <v>40</v>
      </c>
      <c r="J19" s="204">
        <v>85</v>
      </c>
      <c r="K19" s="204"/>
      <c r="L19" s="204">
        <v>254</v>
      </c>
      <c r="M19" s="204">
        <v>45</v>
      </c>
      <c r="N19" s="204">
        <v>85</v>
      </c>
      <c r="O19" s="204">
        <v>347</v>
      </c>
      <c r="P19" s="204">
        <v>33</v>
      </c>
      <c r="Q19" s="204">
        <v>19</v>
      </c>
      <c r="R19" s="204">
        <v>427</v>
      </c>
      <c r="S19" s="204">
        <v>17</v>
      </c>
      <c r="T19" s="79"/>
      <c r="U19" s="40"/>
      <c r="V19" s="79"/>
      <c r="W19" s="79"/>
      <c r="X19" s="79"/>
      <c r="Y19" s="79"/>
    </row>
    <row r="20" spans="1:25" s="272" customFormat="1" ht="16.5" customHeight="1">
      <c r="A20" s="182" t="s">
        <v>281</v>
      </c>
      <c r="B20" s="273">
        <v>1830</v>
      </c>
      <c r="C20" s="204">
        <v>17</v>
      </c>
      <c r="D20" s="31">
        <v>0</v>
      </c>
      <c r="E20" s="204">
        <v>260</v>
      </c>
      <c r="F20" s="204">
        <v>196</v>
      </c>
      <c r="G20" s="204">
        <v>2</v>
      </c>
      <c r="H20" s="204"/>
      <c r="I20" s="204">
        <v>37</v>
      </c>
      <c r="J20" s="204">
        <v>122</v>
      </c>
      <c r="K20" s="204"/>
      <c r="L20" s="204">
        <v>292</v>
      </c>
      <c r="M20" s="204">
        <v>41</v>
      </c>
      <c r="N20" s="204">
        <v>67</v>
      </c>
      <c r="O20" s="204">
        <v>282</v>
      </c>
      <c r="P20" s="204">
        <v>25</v>
      </c>
      <c r="Q20" s="204">
        <v>28</v>
      </c>
      <c r="R20" s="204">
        <v>430</v>
      </c>
      <c r="S20" s="204">
        <v>31</v>
      </c>
      <c r="T20" s="79"/>
      <c r="U20" s="40"/>
      <c r="V20" s="79"/>
      <c r="W20" s="79"/>
      <c r="X20" s="79"/>
      <c r="Y20" s="79"/>
    </row>
    <row r="21" spans="1:25" s="272" customFormat="1" ht="16.5" customHeight="1">
      <c r="A21" s="182" t="s">
        <v>282</v>
      </c>
      <c r="B21" s="273">
        <v>2647</v>
      </c>
      <c r="C21" s="204">
        <v>6</v>
      </c>
      <c r="D21" s="204">
        <v>1</v>
      </c>
      <c r="E21" s="204">
        <v>266</v>
      </c>
      <c r="F21" s="204">
        <v>234</v>
      </c>
      <c r="G21" s="31">
        <v>3</v>
      </c>
      <c r="H21" s="204"/>
      <c r="I21" s="204">
        <v>55</v>
      </c>
      <c r="J21" s="204">
        <v>176</v>
      </c>
      <c r="K21" s="204"/>
      <c r="L21" s="204">
        <v>447</v>
      </c>
      <c r="M21" s="204">
        <v>40</v>
      </c>
      <c r="N21" s="204">
        <v>182</v>
      </c>
      <c r="O21" s="204">
        <v>544</v>
      </c>
      <c r="P21" s="204">
        <v>26</v>
      </c>
      <c r="Q21" s="204">
        <v>28</v>
      </c>
      <c r="R21" s="204">
        <v>611</v>
      </c>
      <c r="S21" s="204">
        <v>28</v>
      </c>
      <c r="T21" s="79"/>
      <c r="U21" s="40"/>
      <c r="V21" s="79"/>
      <c r="W21" s="79"/>
      <c r="X21" s="79"/>
      <c r="Y21" s="79"/>
    </row>
    <row r="22" spans="1:25" s="272" customFormat="1" ht="16.5" customHeight="1">
      <c r="A22" s="182" t="s">
        <v>283</v>
      </c>
      <c r="B22" s="273">
        <v>1708</v>
      </c>
      <c r="C22" s="31">
        <v>1</v>
      </c>
      <c r="D22" s="31">
        <v>3</v>
      </c>
      <c r="E22" s="204">
        <v>201</v>
      </c>
      <c r="F22" s="204">
        <v>193</v>
      </c>
      <c r="G22" s="204">
        <v>4</v>
      </c>
      <c r="H22" s="204"/>
      <c r="I22" s="204">
        <v>31</v>
      </c>
      <c r="J22" s="204">
        <v>79</v>
      </c>
      <c r="K22" s="204"/>
      <c r="L22" s="204">
        <v>297</v>
      </c>
      <c r="M22" s="204">
        <v>40</v>
      </c>
      <c r="N22" s="204">
        <v>104</v>
      </c>
      <c r="O22" s="204">
        <v>299</v>
      </c>
      <c r="P22" s="204">
        <v>25</v>
      </c>
      <c r="Q22" s="204">
        <v>12</v>
      </c>
      <c r="R22" s="204">
        <v>386</v>
      </c>
      <c r="S22" s="204">
        <v>33</v>
      </c>
      <c r="T22" s="79"/>
      <c r="U22" s="40"/>
      <c r="V22" s="79"/>
      <c r="W22" s="79"/>
      <c r="X22" s="79"/>
      <c r="Y22" s="79"/>
    </row>
    <row r="23" spans="1:25" s="272" customFormat="1" ht="16.5" customHeight="1">
      <c r="A23" s="182" t="s">
        <v>284</v>
      </c>
      <c r="B23" s="273">
        <v>1597</v>
      </c>
      <c r="C23" s="204">
        <v>0</v>
      </c>
      <c r="D23" s="31">
        <v>1</v>
      </c>
      <c r="E23" s="204">
        <v>238</v>
      </c>
      <c r="F23" s="204">
        <v>170</v>
      </c>
      <c r="G23" s="31">
        <v>3</v>
      </c>
      <c r="H23" s="204"/>
      <c r="I23" s="204">
        <v>37</v>
      </c>
      <c r="J23" s="204">
        <v>119</v>
      </c>
      <c r="K23" s="204"/>
      <c r="L23" s="204">
        <v>246</v>
      </c>
      <c r="M23" s="204">
        <v>47</v>
      </c>
      <c r="N23" s="204">
        <v>61</v>
      </c>
      <c r="O23" s="204">
        <v>291</v>
      </c>
      <c r="P23" s="204">
        <v>37</v>
      </c>
      <c r="Q23" s="204">
        <v>23</v>
      </c>
      <c r="R23" s="204">
        <v>293</v>
      </c>
      <c r="S23" s="204">
        <v>31</v>
      </c>
      <c r="T23" s="79"/>
      <c r="U23" s="40"/>
      <c r="V23" s="79"/>
      <c r="W23" s="79"/>
      <c r="X23" s="79"/>
      <c r="Y23" s="79"/>
    </row>
    <row r="24" spans="1:25" s="272" customFormat="1" ht="16.5" customHeight="1">
      <c r="A24" s="182" t="s">
        <v>285</v>
      </c>
      <c r="B24" s="273">
        <v>2610</v>
      </c>
      <c r="C24" s="204">
        <v>3</v>
      </c>
      <c r="D24" s="31">
        <v>1</v>
      </c>
      <c r="E24" s="204">
        <v>234</v>
      </c>
      <c r="F24" s="204">
        <v>260</v>
      </c>
      <c r="G24" s="204">
        <v>4</v>
      </c>
      <c r="H24" s="204"/>
      <c r="I24" s="204">
        <v>58</v>
      </c>
      <c r="J24" s="204">
        <v>146</v>
      </c>
      <c r="K24" s="204"/>
      <c r="L24" s="204">
        <v>445</v>
      </c>
      <c r="M24" s="204">
        <v>57</v>
      </c>
      <c r="N24" s="204">
        <v>142</v>
      </c>
      <c r="O24" s="204">
        <v>565</v>
      </c>
      <c r="P24" s="204">
        <v>34</v>
      </c>
      <c r="Q24" s="204">
        <v>25</v>
      </c>
      <c r="R24" s="204">
        <v>579</v>
      </c>
      <c r="S24" s="204">
        <v>57</v>
      </c>
      <c r="T24" s="79"/>
      <c r="U24" s="40"/>
      <c r="V24" s="79"/>
      <c r="W24" s="79"/>
      <c r="X24" s="79"/>
      <c r="Y24" s="79"/>
    </row>
    <row r="25" spans="1:25" ht="16.5" customHeight="1">
      <c r="A25" s="182" t="s">
        <v>286</v>
      </c>
      <c r="B25" s="273">
        <v>2198</v>
      </c>
      <c r="C25" s="204">
        <v>5</v>
      </c>
      <c r="D25" s="204">
        <v>3</v>
      </c>
      <c r="E25" s="204">
        <v>227</v>
      </c>
      <c r="F25" s="204">
        <v>184</v>
      </c>
      <c r="G25" s="204">
        <v>7</v>
      </c>
      <c r="H25" s="204"/>
      <c r="I25" s="204">
        <v>29</v>
      </c>
      <c r="J25" s="204">
        <v>103</v>
      </c>
      <c r="K25" s="204"/>
      <c r="L25" s="204">
        <v>322</v>
      </c>
      <c r="M25" s="204">
        <v>54</v>
      </c>
      <c r="N25" s="204">
        <v>121</v>
      </c>
      <c r="O25" s="204">
        <v>427</v>
      </c>
      <c r="P25" s="204">
        <v>36</v>
      </c>
      <c r="Q25" s="204">
        <v>17</v>
      </c>
      <c r="R25" s="204">
        <v>522</v>
      </c>
      <c r="S25" s="204">
        <v>141</v>
      </c>
      <c r="T25" s="40"/>
      <c r="U25" s="40"/>
      <c r="V25" s="40"/>
      <c r="W25" s="40"/>
      <c r="X25" s="40"/>
      <c r="Y25" s="40"/>
    </row>
    <row r="26" spans="1:25" ht="16.5" customHeight="1">
      <c r="A26" s="182" t="s">
        <v>287</v>
      </c>
      <c r="B26" s="273">
        <v>2327</v>
      </c>
      <c r="C26" s="204">
        <v>16</v>
      </c>
      <c r="D26" s="31">
        <v>0</v>
      </c>
      <c r="E26" s="204">
        <v>320</v>
      </c>
      <c r="F26" s="204">
        <v>194</v>
      </c>
      <c r="G26" s="31">
        <v>6</v>
      </c>
      <c r="H26" s="204"/>
      <c r="I26" s="204">
        <v>42</v>
      </c>
      <c r="J26" s="204">
        <v>153</v>
      </c>
      <c r="K26" s="204"/>
      <c r="L26" s="204">
        <v>334</v>
      </c>
      <c r="M26" s="204">
        <v>45</v>
      </c>
      <c r="N26" s="204">
        <v>86</v>
      </c>
      <c r="O26" s="204">
        <v>355</v>
      </c>
      <c r="P26" s="204">
        <v>60</v>
      </c>
      <c r="Q26" s="204">
        <v>31</v>
      </c>
      <c r="R26" s="204">
        <v>578</v>
      </c>
      <c r="S26" s="204">
        <v>107</v>
      </c>
      <c r="T26" s="40"/>
      <c r="U26" s="40"/>
      <c r="V26" s="40"/>
      <c r="W26" s="40"/>
      <c r="X26" s="40"/>
      <c r="Y26" s="40"/>
    </row>
    <row r="27" spans="1:19" ht="9" customHeight="1">
      <c r="A27" s="210"/>
      <c r="B27" s="255"/>
      <c r="C27" s="256"/>
      <c r="D27" s="256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</row>
    <row r="28" ht="13.5">
      <c r="A28" s="34" t="s">
        <v>249</v>
      </c>
    </row>
    <row r="30" spans="3:19" s="274" customFormat="1" ht="13.5">
      <c r="C30" s="274">
        <f aca="true" t="shared" si="0" ref="C30:S30">SUM(C15:C26)</f>
        <v>78</v>
      </c>
      <c r="D30" s="274">
        <f t="shared" si="0"/>
        <v>15</v>
      </c>
      <c r="E30" s="274">
        <f t="shared" si="0"/>
        <v>2875</v>
      </c>
      <c r="F30" s="274">
        <f t="shared" si="0"/>
        <v>2508</v>
      </c>
      <c r="G30" s="274">
        <f t="shared" si="0"/>
        <v>40</v>
      </c>
      <c r="H30" s="274">
        <f t="shared" si="0"/>
        <v>0</v>
      </c>
      <c r="I30" s="274">
        <f t="shared" si="0"/>
        <v>558</v>
      </c>
      <c r="J30" s="274">
        <f t="shared" si="0"/>
        <v>1457</v>
      </c>
      <c r="K30" s="274">
        <f t="shared" si="0"/>
        <v>0</v>
      </c>
      <c r="L30" s="274">
        <f t="shared" si="0"/>
        <v>3998</v>
      </c>
      <c r="M30" s="274">
        <f t="shared" si="0"/>
        <v>551</v>
      </c>
      <c r="N30" s="274">
        <f t="shared" si="0"/>
        <v>1281</v>
      </c>
      <c r="O30" s="274">
        <f t="shared" si="0"/>
        <v>4611</v>
      </c>
      <c r="P30" s="274">
        <f t="shared" si="0"/>
        <v>352</v>
      </c>
      <c r="Q30" s="274">
        <f t="shared" si="0"/>
        <v>290</v>
      </c>
      <c r="R30" s="274">
        <f t="shared" si="0"/>
        <v>6552</v>
      </c>
      <c r="S30" s="274">
        <f t="shared" si="0"/>
        <v>617</v>
      </c>
    </row>
    <row r="63" ht="9" customHeight="1"/>
  </sheetData>
  <sheetProtection/>
  <mergeCells count="19">
    <mergeCell ref="S5:S7"/>
    <mergeCell ref="M5:M7"/>
    <mergeCell ref="N5:N7"/>
    <mergeCell ref="O5:O7"/>
    <mergeCell ref="P5:P7"/>
    <mergeCell ref="Q5:Q7"/>
    <mergeCell ref="R5:R7"/>
    <mergeCell ref="G5:G7"/>
    <mergeCell ref="H5:H7"/>
    <mergeCell ref="I5:I7"/>
    <mergeCell ref="J5:J7"/>
    <mergeCell ref="K5:K7"/>
    <mergeCell ref="L5:L7"/>
    <mergeCell ref="A5:A7"/>
    <mergeCell ref="B5:B7"/>
    <mergeCell ref="C5:C7"/>
    <mergeCell ref="D5:D7"/>
    <mergeCell ref="E5:E7"/>
    <mergeCell ref="F5:F7"/>
  </mergeCells>
  <printOptions/>
  <pageMargins left="0.7874015748031497" right="0.551181102362204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&amp;C&amp;14平成28年版山形市統計書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F28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8.57421875" style="3" customWidth="1"/>
    <col min="2" max="4" width="20.57421875" style="3" customWidth="1"/>
    <col min="5" max="16384" width="9.00390625" style="3" customWidth="1"/>
  </cols>
  <sheetData>
    <row r="1" spans="1:4" ht="17.25">
      <c r="A1" s="42" t="s">
        <v>288</v>
      </c>
      <c r="B1" s="2"/>
      <c r="C1" s="2"/>
      <c r="D1" s="2"/>
    </row>
    <row r="2" spans="1:4" ht="9" customHeight="1">
      <c r="A2" s="44"/>
      <c r="B2" s="2"/>
      <c r="C2" s="2"/>
      <c r="D2" s="2"/>
    </row>
    <row r="3" spans="1:4" ht="13.5">
      <c r="A3" s="7" t="s">
        <v>289</v>
      </c>
      <c r="B3" s="43"/>
      <c r="C3" s="2"/>
      <c r="D3" s="2"/>
    </row>
    <row r="4" spans="1:4" ht="13.5">
      <c r="A4" s="7" t="s">
        <v>290</v>
      </c>
      <c r="B4" s="43"/>
      <c r="C4" s="43"/>
      <c r="D4" s="2"/>
    </row>
    <row r="5" spans="1:4" ht="13.5">
      <c r="A5" s="7"/>
      <c r="B5" s="43"/>
      <c r="C5" s="43"/>
      <c r="D5" s="2"/>
    </row>
    <row r="6" spans="1:4" s="20" customFormat="1" ht="14.25" customHeight="1">
      <c r="A6" s="18" t="s">
        <v>6</v>
      </c>
      <c r="B6" s="53" t="s">
        <v>291</v>
      </c>
      <c r="C6" s="53" t="s">
        <v>292</v>
      </c>
      <c r="D6" s="53" t="s">
        <v>293</v>
      </c>
    </row>
    <row r="7" spans="1:6" s="260" customFormat="1" ht="14.25" customHeight="1">
      <c r="A7" s="24"/>
      <c r="B7" s="28" t="s">
        <v>38</v>
      </c>
      <c r="C7" s="28" t="s">
        <v>38</v>
      </c>
      <c r="D7" s="53" t="s">
        <v>38</v>
      </c>
      <c r="E7" s="268"/>
      <c r="F7" s="268"/>
    </row>
    <row r="8" spans="1:6" s="213" customFormat="1" ht="6.75" customHeight="1">
      <c r="A8" s="57"/>
      <c r="B8" s="32"/>
      <c r="C8" s="32"/>
      <c r="D8" s="32"/>
      <c r="F8" s="55"/>
    </row>
    <row r="9" spans="1:4" ht="16.5" customHeight="1">
      <c r="A9" s="183" t="s">
        <v>16</v>
      </c>
      <c r="B9" s="31">
        <v>23155</v>
      </c>
      <c r="C9" s="31">
        <v>22658</v>
      </c>
      <c r="D9" s="31">
        <v>6727</v>
      </c>
    </row>
    <row r="10" spans="1:4" ht="16.5" customHeight="1">
      <c r="A10" s="183" t="s">
        <v>129</v>
      </c>
      <c r="B10" s="31">
        <v>25086</v>
      </c>
      <c r="C10" s="31">
        <v>21036</v>
      </c>
      <c r="D10" s="31">
        <v>6875</v>
      </c>
    </row>
    <row r="11" spans="1:4" ht="16.5" customHeight="1">
      <c r="A11" s="183" t="s">
        <v>130</v>
      </c>
      <c r="B11" s="31">
        <v>28558</v>
      </c>
      <c r="C11" s="31">
        <v>20474</v>
      </c>
      <c r="D11" s="31">
        <v>6847</v>
      </c>
    </row>
    <row r="12" spans="1:4" ht="16.5" customHeight="1">
      <c r="A12" s="183" t="s">
        <v>131</v>
      </c>
      <c r="B12" s="31">
        <v>29666</v>
      </c>
      <c r="C12" s="31">
        <v>18860</v>
      </c>
      <c r="D12" s="31">
        <v>6600</v>
      </c>
    </row>
    <row r="13" spans="1:4" ht="16.5" customHeight="1">
      <c r="A13" s="182" t="s">
        <v>294</v>
      </c>
      <c r="B13" s="33">
        <v>25783</v>
      </c>
      <c r="C13" s="31">
        <v>18142</v>
      </c>
      <c r="D13" s="31">
        <v>6097</v>
      </c>
    </row>
    <row r="14" spans="1:6" s="272" customFormat="1" ht="6" customHeight="1">
      <c r="A14" s="251"/>
      <c r="B14" s="33"/>
      <c r="C14" s="31"/>
      <c r="D14" s="31"/>
      <c r="E14" s="79"/>
      <c r="F14" s="79"/>
    </row>
    <row r="15" spans="1:4" s="80" customFormat="1" ht="12.75" customHeight="1">
      <c r="A15" s="141" t="s">
        <v>295</v>
      </c>
      <c r="B15" s="33">
        <v>2555</v>
      </c>
      <c r="C15" s="31">
        <v>1792</v>
      </c>
      <c r="D15" s="31">
        <v>533</v>
      </c>
    </row>
    <row r="16" spans="1:4" s="275" customFormat="1" ht="12.75" customHeight="1">
      <c r="A16" s="141" t="s">
        <v>296</v>
      </c>
      <c r="B16" s="33">
        <v>2013</v>
      </c>
      <c r="C16" s="31">
        <v>1488</v>
      </c>
      <c r="D16" s="31">
        <v>486</v>
      </c>
    </row>
    <row r="17" spans="1:4" s="275" customFormat="1" ht="12.75" customHeight="1">
      <c r="A17" s="141" t="s">
        <v>297</v>
      </c>
      <c r="B17" s="33">
        <v>2051</v>
      </c>
      <c r="C17" s="31">
        <v>1459</v>
      </c>
      <c r="D17" s="31">
        <v>506</v>
      </c>
    </row>
    <row r="18" spans="1:4" s="275" customFormat="1" ht="12.75" customHeight="1">
      <c r="A18" s="141" t="s">
        <v>298</v>
      </c>
      <c r="B18" s="33">
        <v>2482</v>
      </c>
      <c r="C18" s="31">
        <v>1511</v>
      </c>
      <c r="D18" s="31">
        <v>524</v>
      </c>
    </row>
    <row r="19" spans="1:4" s="275" customFormat="1" ht="12.75" customHeight="1">
      <c r="A19" s="141" t="s">
        <v>299</v>
      </c>
      <c r="B19" s="33">
        <v>1765</v>
      </c>
      <c r="C19" s="31">
        <v>1374</v>
      </c>
      <c r="D19" s="31">
        <v>445</v>
      </c>
    </row>
    <row r="20" spans="1:4" s="275" customFormat="1" ht="12.75" customHeight="1">
      <c r="A20" s="141" t="s">
        <v>300</v>
      </c>
      <c r="B20" s="33">
        <v>1830</v>
      </c>
      <c r="C20" s="31">
        <v>1432</v>
      </c>
      <c r="D20" s="31">
        <v>459</v>
      </c>
    </row>
    <row r="21" spans="1:4" s="275" customFormat="1" ht="12.75" customHeight="1">
      <c r="A21" s="141" t="s">
        <v>301</v>
      </c>
      <c r="B21" s="33">
        <v>2647</v>
      </c>
      <c r="C21" s="31">
        <v>1525</v>
      </c>
      <c r="D21" s="31">
        <v>566</v>
      </c>
    </row>
    <row r="22" spans="1:4" s="275" customFormat="1" ht="12.75" customHeight="1">
      <c r="A22" s="141" t="s">
        <v>302</v>
      </c>
      <c r="B22" s="33">
        <v>1708</v>
      </c>
      <c r="C22" s="31">
        <v>1207</v>
      </c>
      <c r="D22" s="31">
        <v>450</v>
      </c>
    </row>
    <row r="23" spans="1:4" s="275" customFormat="1" ht="12.75" customHeight="1">
      <c r="A23" s="141" t="s">
        <v>303</v>
      </c>
      <c r="B23" s="33">
        <v>1597</v>
      </c>
      <c r="C23" s="31">
        <v>1266</v>
      </c>
      <c r="D23" s="31">
        <v>420</v>
      </c>
    </row>
    <row r="24" spans="1:4" s="275" customFormat="1" ht="12.75" customHeight="1">
      <c r="A24" s="141" t="s">
        <v>304</v>
      </c>
      <c r="B24" s="33">
        <v>2610</v>
      </c>
      <c r="C24" s="31">
        <v>1631</v>
      </c>
      <c r="D24" s="31">
        <v>387</v>
      </c>
    </row>
    <row r="25" spans="1:4" s="80" customFormat="1" ht="12.75" customHeight="1">
      <c r="A25" s="141" t="s">
        <v>305</v>
      </c>
      <c r="B25" s="33">
        <v>2198</v>
      </c>
      <c r="C25" s="31">
        <v>1733</v>
      </c>
      <c r="D25" s="31">
        <v>498</v>
      </c>
    </row>
    <row r="26" spans="1:4" s="80" customFormat="1" ht="12.75" customHeight="1">
      <c r="A26" s="141" t="s">
        <v>306</v>
      </c>
      <c r="B26" s="33">
        <v>2327</v>
      </c>
      <c r="C26" s="31">
        <v>1724</v>
      </c>
      <c r="D26" s="31">
        <v>823</v>
      </c>
    </row>
    <row r="27" spans="1:4" ht="6" customHeight="1">
      <c r="A27" s="210"/>
      <c r="B27" s="276"/>
      <c r="C27" s="210"/>
      <c r="D27" s="210"/>
    </row>
    <row r="28" ht="15" customHeight="1">
      <c r="A28" s="34" t="s">
        <v>249</v>
      </c>
    </row>
    <row r="30" ht="13.5" hidden="1"/>
  </sheetData>
  <sheetProtection/>
  <mergeCells count="1">
    <mergeCell ref="A6:A7"/>
  </mergeCells>
  <printOptions/>
  <pageMargins left="0.6692913385826772" right="0.7086614173228347" top="0.984251968503937" bottom="0.984251968503937" header="0.5118110236220472" footer="0.5118110236220472"/>
  <pageSetup horizontalDpi="400" verticalDpi="400" orientation="portrait" paperSize="9" r:id="rId1"/>
  <headerFooter alignWithMargins="0">
    <oddHeader>&amp;C&amp;14平成28年版山形市統計書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8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12.57421875" style="3" customWidth="1"/>
    <col min="2" max="3" width="11.57421875" style="3" customWidth="1"/>
    <col min="4" max="4" width="10.57421875" style="3" customWidth="1"/>
    <col min="5" max="5" width="11.57421875" style="3" customWidth="1"/>
    <col min="6" max="6" width="10.421875" style="3" customWidth="1"/>
    <col min="7" max="7" width="11.57421875" style="3" customWidth="1"/>
    <col min="8" max="8" width="10.57421875" style="3" customWidth="1"/>
    <col min="9" max="9" width="11.57421875" style="3" customWidth="1"/>
    <col min="10" max="10" width="10.421875" style="3" customWidth="1"/>
    <col min="11" max="11" width="11.57421875" style="3" customWidth="1"/>
    <col min="12" max="12" width="10.28125" style="3" customWidth="1"/>
    <col min="13" max="13" width="11.57421875" style="3" customWidth="1"/>
    <col min="14" max="16384" width="9.00390625" style="3" customWidth="1"/>
  </cols>
  <sheetData>
    <row r="1" spans="1:13" ht="17.25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</row>
    <row r="2" spans="1:13" ht="9" customHeight="1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1" ht="13.5">
      <c r="A3" s="5" t="s">
        <v>1</v>
      </c>
      <c r="B3" s="6"/>
      <c r="C3" s="6"/>
      <c r="D3" s="6"/>
      <c r="E3" s="6"/>
      <c r="F3" s="6"/>
      <c r="G3" s="6"/>
      <c r="H3" s="2"/>
      <c r="I3" s="7"/>
      <c r="J3" s="2"/>
      <c r="K3" s="2"/>
    </row>
    <row r="4" spans="1:13" ht="13.5">
      <c r="A4" s="6"/>
      <c r="B4" s="6"/>
      <c r="C4" s="6"/>
      <c r="D4" s="6"/>
      <c r="E4" s="6"/>
      <c r="F4" s="6"/>
      <c r="G4" s="6"/>
      <c r="H4" s="2"/>
      <c r="I4" s="7"/>
      <c r="J4" s="2"/>
      <c r="K4" s="2"/>
      <c r="M4" s="8" t="s">
        <v>2</v>
      </c>
    </row>
    <row r="5" spans="1:13" ht="6" customHeight="1">
      <c r="A5" s="9"/>
      <c r="B5" s="10"/>
      <c r="C5" s="10"/>
      <c r="D5" s="11"/>
      <c r="E5" s="11"/>
      <c r="F5" s="11"/>
      <c r="G5" s="11"/>
      <c r="H5" s="10"/>
      <c r="I5" s="2"/>
      <c r="J5" s="2"/>
      <c r="K5" s="2"/>
      <c r="L5" s="2"/>
      <c r="M5" s="2"/>
    </row>
    <row r="6" spans="1:13" s="20" customFormat="1" ht="13.5">
      <c r="A6" s="12"/>
      <c r="B6" s="12"/>
      <c r="C6" s="13"/>
      <c r="D6" s="14" t="s">
        <v>3</v>
      </c>
      <c r="E6" s="15"/>
      <c r="F6" s="15"/>
      <c r="G6" s="16"/>
      <c r="H6" s="17" t="s">
        <v>4</v>
      </c>
      <c r="I6" s="18"/>
      <c r="J6" s="14" t="s">
        <v>5</v>
      </c>
      <c r="K6" s="19"/>
      <c r="L6" s="19"/>
      <c r="M6" s="19"/>
    </row>
    <row r="7" spans="1:13" s="20" customFormat="1" ht="13.5">
      <c r="A7" s="21" t="s">
        <v>6</v>
      </c>
      <c r="B7" s="21" t="s">
        <v>7</v>
      </c>
      <c r="C7" s="21" t="s">
        <v>8</v>
      </c>
      <c r="D7" s="14" t="s">
        <v>9</v>
      </c>
      <c r="E7" s="22"/>
      <c r="F7" s="14" t="s">
        <v>10</v>
      </c>
      <c r="G7" s="22"/>
      <c r="H7" s="23"/>
      <c r="I7" s="24"/>
      <c r="J7" s="25" t="s">
        <v>11</v>
      </c>
      <c r="K7" s="26"/>
      <c r="L7" s="25" t="s">
        <v>12</v>
      </c>
      <c r="M7" s="25"/>
    </row>
    <row r="8" spans="1:13" s="20" customFormat="1" ht="13.5">
      <c r="A8" s="27"/>
      <c r="B8" s="27"/>
      <c r="C8" s="27"/>
      <c r="D8" s="28" t="s">
        <v>13</v>
      </c>
      <c r="E8" s="28" t="s">
        <v>14</v>
      </c>
      <c r="F8" s="28" t="s">
        <v>13</v>
      </c>
      <c r="G8" s="28" t="s">
        <v>14</v>
      </c>
      <c r="H8" s="28" t="s">
        <v>13</v>
      </c>
      <c r="I8" s="28" t="s">
        <v>15</v>
      </c>
      <c r="J8" s="28" t="s">
        <v>13</v>
      </c>
      <c r="K8" s="28" t="s">
        <v>15</v>
      </c>
      <c r="L8" s="28" t="s">
        <v>13</v>
      </c>
      <c r="M8" s="29" t="s">
        <v>15</v>
      </c>
    </row>
    <row r="9" spans="1:13" ht="6" customHeight="1">
      <c r="A9" s="30"/>
      <c r="B9" s="31"/>
      <c r="C9" s="31"/>
      <c r="D9" s="32"/>
      <c r="E9" s="32"/>
      <c r="F9" s="32"/>
      <c r="G9" s="32"/>
      <c r="H9" s="32"/>
      <c r="I9" s="32"/>
      <c r="J9" s="32"/>
      <c r="K9" s="32"/>
      <c r="L9" s="32"/>
      <c r="M9" s="32"/>
    </row>
    <row r="10" spans="1:18" s="34" customFormat="1" ht="16.5" customHeight="1">
      <c r="A10" s="32" t="s">
        <v>16</v>
      </c>
      <c r="B10" s="33">
        <v>33956</v>
      </c>
      <c r="C10" s="34">
        <v>59093</v>
      </c>
      <c r="D10" s="34">
        <v>975218</v>
      </c>
      <c r="E10" s="34">
        <v>19277809</v>
      </c>
      <c r="F10" s="34">
        <v>21737</v>
      </c>
      <c r="G10" s="34">
        <v>208892</v>
      </c>
      <c r="H10" s="34">
        <v>23006</v>
      </c>
      <c r="I10" s="34">
        <v>1600068</v>
      </c>
      <c r="J10" s="34">
        <v>306</v>
      </c>
      <c r="K10" s="34">
        <v>15300</v>
      </c>
      <c r="L10" s="34">
        <v>227</v>
      </c>
      <c r="M10" s="34">
        <v>94561</v>
      </c>
      <c r="N10" s="31"/>
      <c r="O10" s="31"/>
      <c r="P10" s="31"/>
      <c r="Q10" s="31"/>
      <c r="R10" s="31"/>
    </row>
    <row r="11" spans="1:18" s="34" customFormat="1" ht="16.5" customHeight="1">
      <c r="A11" s="35">
        <v>24</v>
      </c>
      <c r="B11" s="33">
        <v>33404</v>
      </c>
      <c r="C11" s="31">
        <v>57366</v>
      </c>
      <c r="D11" s="31">
        <v>988070</v>
      </c>
      <c r="E11" s="31">
        <v>19542148</v>
      </c>
      <c r="F11" s="31">
        <v>21527</v>
      </c>
      <c r="G11" s="31">
        <v>208857</v>
      </c>
      <c r="H11" s="31">
        <v>23948</v>
      </c>
      <c r="I11" s="31">
        <v>1687126</v>
      </c>
      <c r="J11" s="31">
        <v>291</v>
      </c>
      <c r="K11" s="31">
        <v>15100</v>
      </c>
      <c r="L11" s="31">
        <v>200</v>
      </c>
      <c r="M11" s="31">
        <v>87726</v>
      </c>
      <c r="N11" s="31"/>
      <c r="O11" s="31"/>
      <c r="P11" s="31"/>
      <c r="Q11" s="31"/>
      <c r="R11" s="31"/>
    </row>
    <row r="12" spans="1:18" s="34" customFormat="1" ht="16.5" customHeight="1">
      <c r="A12" s="36">
        <v>25</v>
      </c>
      <c r="B12" s="31">
        <v>33037</v>
      </c>
      <c r="C12" s="31">
        <v>56141</v>
      </c>
      <c r="D12" s="31">
        <v>995711</v>
      </c>
      <c r="E12" s="31">
        <v>19641397</v>
      </c>
      <c r="F12" s="31">
        <v>20950</v>
      </c>
      <c r="G12" s="31">
        <v>201612</v>
      </c>
      <c r="H12" s="31">
        <v>24556</v>
      </c>
      <c r="I12" s="31">
        <v>1727707</v>
      </c>
      <c r="J12" s="31">
        <v>308</v>
      </c>
      <c r="K12" s="31">
        <v>15400</v>
      </c>
      <c r="L12" s="31">
        <v>191</v>
      </c>
      <c r="M12" s="31">
        <v>79852</v>
      </c>
      <c r="N12" s="31"/>
      <c r="O12" s="31"/>
      <c r="P12" s="31"/>
      <c r="Q12" s="31"/>
      <c r="R12" s="31"/>
    </row>
    <row r="13" spans="1:18" s="34" customFormat="1" ht="16.5" customHeight="1">
      <c r="A13" s="35">
        <v>26</v>
      </c>
      <c r="B13" s="33">
        <v>32458</v>
      </c>
      <c r="C13" s="31">
        <v>54488</v>
      </c>
      <c r="D13" s="31">
        <v>985521</v>
      </c>
      <c r="E13" s="31">
        <v>19493794</v>
      </c>
      <c r="F13" s="31">
        <v>20014</v>
      </c>
      <c r="G13" s="31">
        <v>190843</v>
      </c>
      <c r="H13" s="31">
        <v>25443</v>
      </c>
      <c r="I13" s="31">
        <v>1740534</v>
      </c>
      <c r="J13" s="31">
        <v>282</v>
      </c>
      <c r="K13" s="31">
        <v>14100</v>
      </c>
      <c r="L13" s="31">
        <v>157</v>
      </c>
      <c r="M13" s="31">
        <v>65868</v>
      </c>
      <c r="N13" s="31"/>
      <c r="O13" s="31"/>
      <c r="P13" s="31"/>
      <c r="Q13" s="31"/>
      <c r="R13" s="31"/>
    </row>
    <row r="14" spans="1:18" s="34" customFormat="1" ht="16.5" customHeight="1">
      <c r="A14" s="35">
        <v>27</v>
      </c>
      <c r="B14" s="33">
        <v>31783</v>
      </c>
      <c r="C14" s="31">
        <v>52632</v>
      </c>
      <c r="D14" s="31">
        <v>974603</v>
      </c>
      <c r="E14" s="31">
        <v>19913116</v>
      </c>
      <c r="F14" s="31">
        <v>19060</v>
      </c>
      <c r="G14" s="31">
        <v>187141</v>
      </c>
      <c r="H14" s="31">
        <v>28992</v>
      </c>
      <c r="I14" s="31">
        <v>1893396</v>
      </c>
      <c r="J14" s="31">
        <v>286</v>
      </c>
      <c r="K14" s="31">
        <v>14300</v>
      </c>
      <c r="L14" s="31">
        <v>151</v>
      </c>
      <c r="M14" s="31">
        <v>63222</v>
      </c>
      <c r="N14" s="31"/>
      <c r="O14" s="31"/>
      <c r="P14" s="31"/>
      <c r="Q14" s="31"/>
      <c r="R14" s="31"/>
    </row>
    <row r="15" spans="1:18" ht="6" customHeight="1">
      <c r="A15" s="37"/>
      <c r="B15" s="38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0"/>
      <c r="O15" s="40"/>
      <c r="P15" s="40"/>
      <c r="Q15" s="40"/>
      <c r="R15" s="40"/>
    </row>
    <row r="16" spans="1:18" ht="13.5">
      <c r="A16" s="31" t="s">
        <v>17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</row>
    <row r="18" ht="13.5">
      <c r="L18" s="41"/>
    </row>
  </sheetData>
  <sheetProtection/>
  <mergeCells count="7">
    <mergeCell ref="A1:G1"/>
    <mergeCell ref="A3:G4"/>
    <mergeCell ref="D6:G6"/>
    <mergeCell ref="H6:I7"/>
    <mergeCell ref="J6:M6"/>
    <mergeCell ref="D7:E7"/>
    <mergeCell ref="F7:G7"/>
  </mergeCells>
  <printOptions/>
  <pageMargins left="0.7874015748031497" right="0.7874015748031497" top="0.984251968503937" bottom="0.984251968503937" header="0.5118110236220472" footer="0.5118110236220472"/>
  <pageSetup cellComments="asDisplayed" horizontalDpi="600" verticalDpi="600" orientation="landscape" paperSize="9" scale="86" r:id="rId1"/>
  <headerFooter alignWithMargins="0">
    <oddHeader>&amp;C&amp;14平成28年版山形市統計書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"/>
  <sheetViews>
    <sheetView zoomScale="110" zoomScaleNormal="110" zoomScalePageLayoutView="0" workbookViewId="0" topLeftCell="A1">
      <selection activeCell="B13" sqref="B13"/>
    </sheetView>
  </sheetViews>
  <sheetFormatPr defaultColWidth="9.140625" defaultRowHeight="15"/>
  <cols>
    <col min="1" max="1" width="12.57421875" style="3" customWidth="1"/>
    <col min="2" max="11" width="11.57421875" style="3" customWidth="1"/>
    <col min="12" max="16384" width="9.00390625" style="3" customWidth="1"/>
  </cols>
  <sheetData>
    <row r="1" spans="1:11" ht="17.25">
      <c r="A1" s="42" t="s">
        <v>18</v>
      </c>
      <c r="B1" s="43"/>
      <c r="C1" s="43"/>
      <c r="D1" s="2"/>
      <c r="E1" s="2"/>
      <c r="F1" s="2"/>
      <c r="G1" s="2"/>
      <c r="H1" s="2"/>
      <c r="I1" s="2"/>
      <c r="J1" s="2"/>
      <c r="K1" s="2"/>
    </row>
    <row r="2" spans="1:11" ht="9" customHeight="1">
      <c r="A2" s="44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3.5">
      <c r="A3" s="7" t="s">
        <v>19</v>
      </c>
      <c r="B3" s="43"/>
      <c r="C3" s="2"/>
      <c r="D3" s="43"/>
      <c r="E3" s="43"/>
      <c r="F3" s="43"/>
      <c r="G3" s="45"/>
      <c r="H3" s="7"/>
      <c r="I3" s="2"/>
      <c r="J3" s="2"/>
      <c r="K3" s="8" t="s">
        <v>20</v>
      </c>
    </row>
    <row r="4" spans="1:11" ht="6" customHeight="1">
      <c r="A4" s="9"/>
      <c r="B4" s="10"/>
      <c r="C4" s="10"/>
      <c r="D4" s="10"/>
      <c r="E4" s="10"/>
      <c r="F4" s="11"/>
      <c r="G4" s="11"/>
      <c r="H4" s="10"/>
      <c r="I4" s="10"/>
      <c r="J4" s="10"/>
      <c r="K4" s="10"/>
    </row>
    <row r="5" spans="1:11" s="48" customFormat="1" ht="14.25" customHeight="1">
      <c r="A5" s="46"/>
      <c r="B5" s="17" t="s">
        <v>21</v>
      </c>
      <c r="C5" s="18"/>
      <c r="D5" s="17" t="s">
        <v>22</v>
      </c>
      <c r="E5" s="18"/>
      <c r="F5" s="17" t="s">
        <v>23</v>
      </c>
      <c r="G5" s="18"/>
      <c r="H5" s="17" t="s">
        <v>24</v>
      </c>
      <c r="I5" s="18"/>
      <c r="J5" s="17" t="s">
        <v>25</v>
      </c>
      <c r="K5" s="47"/>
    </row>
    <row r="6" spans="1:11" s="48" customFormat="1" ht="14.25" customHeight="1">
      <c r="A6" s="46" t="s">
        <v>6</v>
      </c>
      <c r="B6" s="23"/>
      <c r="C6" s="24"/>
      <c r="D6" s="49" t="s">
        <v>26</v>
      </c>
      <c r="E6" s="50"/>
      <c r="F6" s="49" t="s">
        <v>27</v>
      </c>
      <c r="G6" s="50"/>
      <c r="H6" s="51" t="s">
        <v>28</v>
      </c>
      <c r="I6" s="26"/>
      <c r="J6" s="23"/>
      <c r="K6" s="52"/>
    </row>
    <row r="7" spans="1:11" s="48" customFormat="1" ht="14.25" customHeight="1">
      <c r="A7" s="27"/>
      <c r="B7" s="28" t="s">
        <v>29</v>
      </c>
      <c r="C7" s="28" t="s">
        <v>30</v>
      </c>
      <c r="D7" s="28" t="s">
        <v>31</v>
      </c>
      <c r="E7" s="28" t="s">
        <v>30</v>
      </c>
      <c r="F7" s="28" t="s">
        <v>31</v>
      </c>
      <c r="G7" s="28" t="s">
        <v>30</v>
      </c>
      <c r="H7" s="28" t="s">
        <v>29</v>
      </c>
      <c r="I7" s="28" t="s">
        <v>30</v>
      </c>
      <c r="J7" s="28" t="s">
        <v>31</v>
      </c>
      <c r="K7" s="53" t="s">
        <v>30</v>
      </c>
    </row>
    <row r="8" spans="1:12" ht="9" customHeight="1">
      <c r="A8" s="54"/>
      <c r="B8" s="55"/>
      <c r="C8" s="55"/>
      <c r="D8" s="55"/>
      <c r="E8" s="55"/>
      <c r="F8" s="55"/>
      <c r="G8" s="55"/>
      <c r="H8" s="55"/>
      <c r="I8" s="55"/>
      <c r="J8" s="55"/>
      <c r="K8" s="56"/>
      <c r="L8" s="40"/>
    </row>
    <row r="9" spans="1:11" s="34" customFormat="1" ht="17.25" customHeight="1">
      <c r="A9" s="57" t="s">
        <v>16</v>
      </c>
      <c r="B9" s="31">
        <v>63781</v>
      </c>
      <c r="C9" s="31">
        <v>41183806</v>
      </c>
      <c r="D9" s="31">
        <v>59330</v>
      </c>
      <c r="E9" s="31">
        <v>37285220</v>
      </c>
      <c r="F9" s="31">
        <v>3876</v>
      </c>
      <c r="G9" s="31">
        <v>3467658</v>
      </c>
      <c r="H9" s="31">
        <v>564</v>
      </c>
      <c r="I9" s="31">
        <v>426633</v>
      </c>
      <c r="J9" s="31">
        <v>11</v>
      </c>
      <c r="K9" s="31">
        <v>4295</v>
      </c>
    </row>
    <row r="10" spans="1:11" s="31" customFormat="1" ht="17.25" customHeight="1">
      <c r="A10" s="57">
        <v>24</v>
      </c>
      <c r="B10" s="31">
        <v>65836</v>
      </c>
      <c r="C10" s="31">
        <v>42847310</v>
      </c>
      <c r="D10" s="31">
        <v>61378</v>
      </c>
      <c r="E10" s="31">
        <v>38952283</v>
      </c>
      <c r="F10" s="31">
        <v>3920</v>
      </c>
      <c r="G10" s="31">
        <v>3489189</v>
      </c>
      <c r="H10" s="31">
        <v>529</v>
      </c>
      <c r="I10" s="31">
        <v>402269</v>
      </c>
      <c r="J10" s="31">
        <v>9</v>
      </c>
      <c r="K10" s="31">
        <v>3569</v>
      </c>
    </row>
    <row r="11" spans="1:11" s="31" customFormat="1" ht="17.25" customHeight="1">
      <c r="A11" s="57">
        <v>25</v>
      </c>
      <c r="B11" s="31">
        <v>67590</v>
      </c>
      <c r="C11" s="31">
        <v>44409590</v>
      </c>
      <c r="D11" s="31">
        <v>63088</v>
      </c>
      <c r="E11" s="31">
        <v>40483927</v>
      </c>
      <c r="F11" s="31">
        <v>3990</v>
      </c>
      <c r="G11" s="31">
        <v>3539405</v>
      </c>
      <c r="H11" s="31">
        <v>507</v>
      </c>
      <c r="I11" s="31">
        <v>384308</v>
      </c>
      <c r="J11" s="31">
        <v>5</v>
      </c>
      <c r="K11" s="31">
        <v>1950</v>
      </c>
    </row>
    <row r="12" spans="1:11" s="31" customFormat="1" ht="17.25" customHeight="1">
      <c r="A12" s="57">
        <v>26</v>
      </c>
      <c r="B12" s="31">
        <v>69334</v>
      </c>
      <c r="C12" s="31">
        <v>45275218</v>
      </c>
      <c r="D12" s="31">
        <v>64793</v>
      </c>
      <c r="E12" s="31">
        <v>41379952</v>
      </c>
      <c r="F12" s="31">
        <v>4051</v>
      </c>
      <c r="G12" s="31">
        <v>3531897</v>
      </c>
      <c r="H12" s="31">
        <v>486</v>
      </c>
      <c r="I12" s="31">
        <v>361824</v>
      </c>
      <c r="J12" s="31">
        <v>4</v>
      </c>
      <c r="K12" s="31">
        <v>1546</v>
      </c>
    </row>
    <row r="13" spans="1:11" s="31" customFormat="1" ht="17.25" customHeight="1">
      <c r="A13" s="32">
        <v>27</v>
      </c>
      <c r="B13" s="33">
        <v>70961</v>
      </c>
      <c r="C13" s="31">
        <v>47206846</v>
      </c>
      <c r="D13" s="31">
        <v>66374</v>
      </c>
      <c r="E13" s="31">
        <v>43227114</v>
      </c>
      <c r="F13" s="31">
        <v>4119</v>
      </c>
      <c r="G13" s="31">
        <v>3621735</v>
      </c>
      <c r="H13" s="31">
        <v>466</v>
      </c>
      <c r="I13" s="31">
        <v>357242</v>
      </c>
      <c r="J13" s="31">
        <v>2</v>
      </c>
      <c r="K13" s="31">
        <v>754</v>
      </c>
    </row>
    <row r="14" spans="1:11" ht="9" customHeight="1">
      <c r="A14" s="37"/>
      <c r="B14" s="58"/>
      <c r="C14" s="59"/>
      <c r="D14" s="39"/>
      <c r="E14" s="39"/>
      <c r="F14" s="39"/>
      <c r="G14" s="39"/>
      <c r="H14" s="39"/>
      <c r="I14" s="39"/>
      <c r="J14" s="39"/>
      <c r="K14" s="39"/>
    </row>
    <row r="15" spans="1:7" ht="13.5">
      <c r="A15" s="34" t="s">
        <v>32</v>
      </c>
      <c r="G15" s="40"/>
    </row>
    <row r="19" ht="13.5">
      <c r="K19" s="40"/>
    </row>
  </sheetData>
  <sheetProtection/>
  <mergeCells count="7">
    <mergeCell ref="B5:C6"/>
    <mergeCell ref="D5:E5"/>
    <mergeCell ref="F5:G5"/>
    <mergeCell ref="H5:I5"/>
    <mergeCell ref="J5:K6"/>
    <mergeCell ref="D6:E6"/>
    <mergeCell ref="F6:G6"/>
  </mergeCells>
  <printOptions/>
  <pageMargins left="0.7874015748031497" right="0.5905511811023623" top="0.984251968503937" bottom="0.984251968503937" header="0.5118110236220472" footer="0.5118110236220472"/>
  <pageSetup horizontalDpi="400" verticalDpi="400" orientation="landscape" paperSize="9" r:id="rId1"/>
  <headerFooter alignWithMargins="0">
    <oddHeader>&amp;C&amp;14平成28年版山形市統計書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22"/>
  <sheetViews>
    <sheetView zoomScaleSheetLayoutView="100" zoomScalePageLayoutView="0" workbookViewId="0" topLeftCell="A1">
      <selection activeCell="B13" sqref="B13"/>
    </sheetView>
  </sheetViews>
  <sheetFormatPr defaultColWidth="9.140625" defaultRowHeight="15"/>
  <cols>
    <col min="1" max="1" width="11.57421875" style="3" customWidth="1"/>
    <col min="2" max="6" width="12.57421875" style="3" customWidth="1"/>
    <col min="7" max="7" width="14.140625" style="3" customWidth="1"/>
    <col min="8" max="9" width="9.421875" style="3" customWidth="1"/>
    <col min="10" max="16384" width="9.00390625" style="3" customWidth="1"/>
  </cols>
  <sheetData>
    <row r="1" spans="1:9" ht="17.25">
      <c r="A1" s="42" t="s">
        <v>33</v>
      </c>
      <c r="B1" s="2"/>
      <c r="C1" s="2"/>
      <c r="D1" s="2"/>
      <c r="E1" s="2"/>
      <c r="F1" s="2"/>
      <c r="G1" s="2"/>
      <c r="H1" s="2"/>
      <c r="I1" s="2"/>
    </row>
    <row r="2" spans="1:9" ht="9" customHeight="1">
      <c r="A2" s="44"/>
      <c r="B2" s="2"/>
      <c r="C2" s="2" t="s">
        <v>34</v>
      </c>
      <c r="D2" s="2"/>
      <c r="E2" s="2"/>
      <c r="F2" s="2"/>
      <c r="G2" s="2"/>
      <c r="H2" s="2"/>
      <c r="I2" s="2"/>
    </row>
    <row r="3" spans="1:9" ht="13.5">
      <c r="A3" s="7" t="s">
        <v>35</v>
      </c>
      <c r="B3" s="2"/>
      <c r="C3" s="2"/>
      <c r="D3" s="2"/>
      <c r="E3" s="2"/>
      <c r="F3" s="2"/>
      <c r="G3" s="2"/>
      <c r="H3" s="2"/>
      <c r="I3" s="2"/>
    </row>
    <row r="4" spans="1:9" ht="6" customHeight="1">
      <c r="A4" s="60"/>
      <c r="B4" s="2"/>
      <c r="C4" s="2"/>
      <c r="D4" s="2"/>
      <c r="E4" s="2"/>
      <c r="F4" s="2"/>
      <c r="G4" s="2"/>
      <c r="H4" s="2"/>
      <c r="I4" s="2"/>
    </row>
    <row r="5" spans="1:10" s="20" customFormat="1" ht="13.5">
      <c r="A5" s="61"/>
      <c r="B5" s="62"/>
      <c r="C5" s="63" t="s">
        <v>36</v>
      </c>
      <c r="D5" s="64"/>
      <c r="E5" s="64"/>
      <c r="F5" s="65"/>
      <c r="G5" s="66" t="s">
        <v>37</v>
      </c>
      <c r="H5" s="13"/>
      <c r="I5" s="13"/>
      <c r="J5" s="67"/>
    </row>
    <row r="6" spans="1:10" s="20" customFormat="1" ht="13.5">
      <c r="A6" s="46" t="s">
        <v>6</v>
      </c>
      <c r="B6" s="68" t="s">
        <v>38</v>
      </c>
      <c r="C6" s="69" t="s">
        <v>38</v>
      </c>
      <c r="D6" s="69" t="s">
        <v>39</v>
      </c>
      <c r="E6" s="69" t="s">
        <v>40</v>
      </c>
      <c r="F6" s="70" t="s">
        <v>41</v>
      </c>
      <c r="G6" s="71"/>
      <c r="H6" s="46"/>
      <c r="I6" s="46"/>
      <c r="J6" s="67"/>
    </row>
    <row r="7" spans="1:10" s="20" customFormat="1" ht="13.5">
      <c r="A7" s="72"/>
      <c r="B7" s="73"/>
      <c r="C7" s="74"/>
      <c r="D7" s="74"/>
      <c r="E7" s="74"/>
      <c r="F7" s="75" t="s">
        <v>42</v>
      </c>
      <c r="G7" s="76"/>
      <c r="H7" s="46"/>
      <c r="I7" s="46"/>
      <c r="J7" s="67"/>
    </row>
    <row r="8" spans="1:10" ht="10.5" customHeight="1">
      <c r="A8" s="30"/>
      <c r="B8" s="31"/>
      <c r="C8" s="31"/>
      <c r="D8" s="32"/>
      <c r="E8" s="32"/>
      <c r="F8" s="77"/>
      <c r="G8" s="32"/>
      <c r="H8" s="32"/>
      <c r="I8" s="32"/>
      <c r="J8" s="40"/>
    </row>
    <row r="9" spans="1:7" s="31" customFormat="1" ht="16.5" customHeight="1">
      <c r="A9" s="57" t="s">
        <v>16</v>
      </c>
      <c r="B9" s="33">
        <v>50217</v>
      </c>
      <c r="C9" s="31">
        <v>32445</v>
      </c>
      <c r="D9" s="31">
        <v>32072</v>
      </c>
      <c r="E9" s="31">
        <v>63</v>
      </c>
      <c r="F9" s="31">
        <v>310</v>
      </c>
      <c r="G9" s="31">
        <v>17772</v>
      </c>
    </row>
    <row r="10" spans="1:7" s="31" customFormat="1" ht="16.5" customHeight="1">
      <c r="A10" s="36">
        <v>24</v>
      </c>
      <c r="B10" s="31">
        <v>48587</v>
      </c>
      <c r="C10" s="31">
        <v>31210</v>
      </c>
      <c r="D10" s="31">
        <v>30831</v>
      </c>
      <c r="E10" s="31">
        <v>62</v>
      </c>
      <c r="F10" s="31">
        <v>317</v>
      </c>
      <c r="G10" s="31">
        <v>17377</v>
      </c>
    </row>
    <row r="11" spans="1:7" s="31" customFormat="1" ht="16.5" customHeight="1">
      <c r="A11" s="36">
        <v>25</v>
      </c>
      <c r="B11" s="31">
        <v>46852</v>
      </c>
      <c r="C11" s="31">
        <v>29997</v>
      </c>
      <c r="D11" s="31">
        <v>29649</v>
      </c>
      <c r="E11" s="31">
        <v>62</v>
      </c>
      <c r="F11" s="31">
        <v>286</v>
      </c>
      <c r="G11" s="31">
        <v>16855</v>
      </c>
    </row>
    <row r="12" spans="1:7" s="31" customFormat="1" ht="16.5" customHeight="1">
      <c r="A12" s="36">
        <v>26</v>
      </c>
      <c r="B12" s="31">
        <v>44753</v>
      </c>
      <c r="C12" s="31">
        <v>28469</v>
      </c>
      <c r="D12" s="31">
        <v>28166</v>
      </c>
      <c r="E12" s="31">
        <v>59</v>
      </c>
      <c r="F12" s="31">
        <v>244</v>
      </c>
      <c r="G12" s="31">
        <v>16284</v>
      </c>
    </row>
    <row r="13" spans="1:7" s="31" customFormat="1" ht="16.5" customHeight="1">
      <c r="A13" s="35">
        <v>27</v>
      </c>
      <c r="B13" s="33">
        <v>42803</v>
      </c>
      <c r="C13" s="31">
        <v>27114</v>
      </c>
      <c r="D13" s="31">
        <v>26791</v>
      </c>
      <c r="E13" s="31">
        <v>62</v>
      </c>
      <c r="F13" s="31">
        <v>261</v>
      </c>
      <c r="G13" s="31">
        <v>15689</v>
      </c>
    </row>
    <row r="14" spans="1:9" ht="10.5" customHeight="1">
      <c r="A14" s="78"/>
      <c r="B14" s="39"/>
      <c r="C14" s="39"/>
      <c r="D14" s="39"/>
      <c r="E14" s="39"/>
      <c r="F14" s="39"/>
      <c r="G14" s="39"/>
      <c r="H14" s="79"/>
      <c r="I14" s="79"/>
    </row>
    <row r="15" spans="1:10" ht="13.5">
      <c r="A15" s="80" t="s">
        <v>43</v>
      </c>
      <c r="I15" s="81"/>
      <c r="J15" s="81"/>
    </row>
    <row r="22" ht="13.5">
      <c r="H22" s="82"/>
    </row>
  </sheetData>
  <sheetProtection/>
  <mergeCells count="5">
    <mergeCell ref="C5:F5"/>
    <mergeCell ref="G5:G7"/>
    <mergeCell ref="C6:C7"/>
    <mergeCell ref="D6:D7"/>
    <mergeCell ref="E6:E7"/>
  </mergeCells>
  <printOptions/>
  <pageMargins left="0.5905511811023623" right="0.5905511811023623" top="0.984251968503937" bottom="0.984251968503937" header="0.5118110236220472" footer="0.5118110236220472"/>
  <pageSetup horizontalDpi="400" verticalDpi="400" orientation="portrait" paperSize="9" r:id="rId1"/>
  <headerFooter alignWithMargins="0">
    <oddHeader>&amp;C&amp;14平成28年版山形市統計書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B38"/>
  <sheetViews>
    <sheetView showZeros="0" zoomScalePageLayoutView="0" workbookViewId="0" topLeftCell="A1">
      <selection activeCell="D22" sqref="D22"/>
    </sheetView>
  </sheetViews>
  <sheetFormatPr defaultColWidth="9.140625" defaultRowHeight="15"/>
  <cols>
    <col min="1" max="1" width="7.140625" style="88" customWidth="1"/>
    <col min="2" max="2" width="3.421875" style="88" customWidth="1"/>
    <col min="3" max="3" width="4.7109375" style="88" customWidth="1"/>
    <col min="4" max="5" width="8.57421875" style="88" customWidth="1"/>
    <col min="6" max="6" width="7.8515625" style="88" bestFit="1" customWidth="1"/>
    <col min="7" max="7" width="15.8515625" style="88" bestFit="1" customWidth="1"/>
    <col min="8" max="8" width="7.8515625" style="88" bestFit="1" customWidth="1"/>
    <col min="9" max="9" width="14.00390625" style="88" bestFit="1" customWidth="1"/>
    <col min="10" max="10" width="7.8515625" style="88" bestFit="1" customWidth="1"/>
    <col min="11" max="11" width="12.421875" style="88" bestFit="1" customWidth="1"/>
    <col min="12" max="12" width="6.57421875" style="88" customWidth="1"/>
    <col min="13" max="13" width="10.57421875" style="88" customWidth="1"/>
    <col min="14" max="14" width="6.57421875" style="88" customWidth="1"/>
    <col min="15" max="15" width="11.57421875" style="88" customWidth="1"/>
    <col min="16" max="16" width="7.8515625" style="88" bestFit="1" customWidth="1"/>
    <col min="17" max="17" width="14.140625" style="88" customWidth="1"/>
    <col min="18" max="18" width="6.57421875" style="88" customWidth="1"/>
    <col min="19" max="19" width="9.421875" style="88" customWidth="1"/>
    <col min="20" max="20" width="6.57421875" style="88" customWidth="1"/>
    <col min="21" max="21" width="12.140625" style="88" customWidth="1"/>
    <col min="22" max="22" width="6.57421875" style="88" customWidth="1"/>
    <col min="23" max="23" width="10.28125" style="88" customWidth="1"/>
    <col min="24" max="24" width="6.28125" style="88" customWidth="1"/>
    <col min="25" max="25" width="11.421875" style="88" customWidth="1"/>
    <col min="26" max="26" width="6.28125" style="88" customWidth="1"/>
    <col min="27" max="27" width="11.57421875" style="88" customWidth="1"/>
    <col min="28" max="16384" width="9.00390625" style="88" customWidth="1"/>
  </cols>
  <sheetData>
    <row r="1" spans="1:3" ht="17.25">
      <c r="A1" s="87" t="s">
        <v>47</v>
      </c>
      <c r="B1" s="87"/>
      <c r="C1" s="87"/>
    </row>
    <row r="2" spans="1:3" ht="9" customHeight="1">
      <c r="A2" s="89"/>
      <c r="B2" s="89"/>
      <c r="C2" s="89"/>
    </row>
    <row r="3" spans="1:25" ht="13.5">
      <c r="A3" s="90" t="s">
        <v>48</v>
      </c>
      <c r="B3" s="90"/>
      <c r="C3" s="90"/>
      <c r="O3" s="91"/>
      <c r="Y3" s="92" t="s">
        <v>49</v>
      </c>
    </row>
    <row r="4" spans="1:25" ht="13.5">
      <c r="A4" s="90" t="s">
        <v>50</v>
      </c>
      <c r="B4" s="90"/>
      <c r="C4" s="90"/>
      <c r="O4" s="91"/>
      <c r="Y4" s="92"/>
    </row>
    <row r="5" spans="1:15" ht="6" customHeight="1">
      <c r="A5" s="90"/>
      <c r="B5" s="90"/>
      <c r="C5" s="90"/>
      <c r="O5" s="93"/>
    </row>
    <row r="6" spans="1:27" s="99" customFormat="1" ht="13.5" customHeight="1">
      <c r="A6" s="94" t="s">
        <v>6</v>
      </c>
      <c r="B6" s="94"/>
      <c r="C6" s="95"/>
      <c r="D6" s="96" t="s">
        <v>51</v>
      </c>
      <c r="E6" s="96" t="s">
        <v>52</v>
      </c>
      <c r="F6" s="97" t="s">
        <v>53</v>
      </c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</row>
    <row r="7" spans="1:28" s="99" customFormat="1" ht="13.5" customHeight="1">
      <c r="A7" s="100"/>
      <c r="B7" s="100"/>
      <c r="C7" s="101"/>
      <c r="D7" s="102"/>
      <c r="E7" s="103"/>
      <c r="F7" s="97" t="s">
        <v>54</v>
      </c>
      <c r="G7" s="104"/>
      <c r="H7" s="97" t="s">
        <v>55</v>
      </c>
      <c r="I7" s="104"/>
      <c r="J7" s="97" t="s">
        <v>56</v>
      </c>
      <c r="K7" s="105"/>
      <c r="L7" s="97" t="s">
        <v>57</v>
      </c>
      <c r="M7" s="106"/>
      <c r="N7" s="98" t="s">
        <v>58</v>
      </c>
      <c r="O7" s="106"/>
      <c r="P7" s="97" t="s">
        <v>59</v>
      </c>
      <c r="Q7" s="104"/>
      <c r="R7" s="97" t="s">
        <v>60</v>
      </c>
      <c r="S7" s="104"/>
      <c r="T7" s="97" t="s">
        <v>61</v>
      </c>
      <c r="U7" s="104"/>
      <c r="V7" s="97" t="s">
        <v>62</v>
      </c>
      <c r="W7" s="104"/>
      <c r="X7" s="97" t="s">
        <v>63</v>
      </c>
      <c r="Y7" s="98"/>
      <c r="Z7" s="107" t="s">
        <v>64</v>
      </c>
      <c r="AA7" s="108"/>
      <c r="AB7" s="109"/>
    </row>
    <row r="8" spans="1:28" s="121" customFormat="1" ht="13.5" customHeight="1">
      <c r="A8" s="110"/>
      <c r="B8" s="110"/>
      <c r="C8" s="111"/>
      <c r="D8" s="112"/>
      <c r="E8" s="113"/>
      <c r="F8" s="114" t="s">
        <v>65</v>
      </c>
      <c r="G8" s="114" t="s">
        <v>30</v>
      </c>
      <c r="H8" s="114" t="s">
        <v>65</v>
      </c>
      <c r="I8" s="114" t="s">
        <v>30</v>
      </c>
      <c r="J8" s="114" t="s">
        <v>65</v>
      </c>
      <c r="K8" s="115" t="s">
        <v>30</v>
      </c>
      <c r="L8" s="114" t="s">
        <v>65</v>
      </c>
      <c r="M8" s="114" t="s">
        <v>30</v>
      </c>
      <c r="N8" s="116" t="s">
        <v>65</v>
      </c>
      <c r="O8" s="114" t="s">
        <v>30</v>
      </c>
      <c r="P8" s="114" t="s">
        <v>65</v>
      </c>
      <c r="Q8" s="114" t="s">
        <v>30</v>
      </c>
      <c r="R8" s="114" t="s">
        <v>65</v>
      </c>
      <c r="S8" s="114" t="s">
        <v>30</v>
      </c>
      <c r="T8" s="114" t="s">
        <v>65</v>
      </c>
      <c r="U8" s="114" t="s">
        <v>30</v>
      </c>
      <c r="V8" s="114" t="s">
        <v>65</v>
      </c>
      <c r="W8" s="114" t="s">
        <v>30</v>
      </c>
      <c r="X8" s="114" t="s">
        <v>65</v>
      </c>
      <c r="Y8" s="117" t="s">
        <v>30</v>
      </c>
      <c r="Z8" s="118" t="s">
        <v>66</v>
      </c>
      <c r="AA8" s="119" t="s">
        <v>67</v>
      </c>
      <c r="AB8" s="120"/>
    </row>
    <row r="9" spans="1:27" s="126" customFormat="1" ht="9" customHeight="1">
      <c r="A9" s="122"/>
      <c r="B9" s="123"/>
      <c r="C9" s="122"/>
      <c r="D9" s="124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5"/>
      <c r="AA9" s="125"/>
    </row>
    <row r="10" spans="1:27" s="131" customFormat="1" ht="16.5" customHeight="1">
      <c r="A10" s="127" t="s">
        <v>68</v>
      </c>
      <c r="B10" s="128" t="s">
        <v>69</v>
      </c>
      <c r="C10" s="129"/>
      <c r="D10" s="130">
        <v>8765</v>
      </c>
      <c r="E10" s="131">
        <v>11303</v>
      </c>
      <c r="F10" s="131">
        <v>31545</v>
      </c>
      <c r="G10" s="131">
        <v>1603658618</v>
      </c>
      <c r="H10" s="131">
        <v>9829</v>
      </c>
      <c r="I10" s="131">
        <v>556126020</v>
      </c>
      <c r="J10" s="131">
        <v>8672</v>
      </c>
      <c r="K10" s="131">
        <v>177046310</v>
      </c>
      <c r="L10" s="131">
        <v>476</v>
      </c>
      <c r="M10" s="131">
        <v>3815327</v>
      </c>
      <c r="N10" s="131">
        <v>1514</v>
      </c>
      <c r="O10" s="131">
        <v>18421064</v>
      </c>
      <c r="P10" s="131">
        <v>10685</v>
      </c>
      <c r="Q10" s="131">
        <v>798891938</v>
      </c>
      <c r="R10" s="127">
        <v>1</v>
      </c>
      <c r="S10" s="127">
        <v>14500</v>
      </c>
      <c r="T10" s="127">
        <v>5</v>
      </c>
      <c r="U10" s="127">
        <v>144320</v>
      </c>
      <c r="V10" s="131">
        <v>9</v>
      </c>
      <c r="W10" s="131">
        <v>1190081</v>
      </c>
      <c r="X10" s="131">
        <v>354</v>
      </c>
      <c r="Y10" s="131">
        <v>48009058</v>
      </c>
      <c r="Z10" s="132"/>
      <c r="AA10" s="132"/>
    </row>
    <row r="11" spans="1:27" s="131" customFormat="1" ht="16.5" customHeight="1">
      <c r="A11" s="133">
        <v>16</v>
      </c>
      <c r="B11" s="134"/>
      <c r="C11" s="135"/>
      <c r="D11" s="130">
        <v>9438</v>
      </c>
      <c r="E11" s="131">
        <v>12365</v>
      </c>
      <c r="F11" s="131">
        <v>34758</v>
      </c>
      <c r="G11" s="131">
        <v>1760613551</v>
      </c>
      <c r="H11" s="131">
        <v>10848</v>
      </c>
      <c r="I11" s="131">
        <v>578405557</v>
      </c>
      <c r="J11" s="131">
        <v>9689</v>
      </c>
      <c r="K11" s="131">
        <v>199696410</v>
      </c>
      <c r="L11" s="131">
        <v>603</v>
      </c>
      <c r="M11" s="131">
        <v>5157254</v>
      </c>
      <c r="N11" s="131">
        <v>1706</v>
      </c>
      <c r="O11" s="131">
        <v>18996608</v>
      </c>
      <c r="P11" s="131">
        <v>11543</v>
      </c>
      <c r="Q11" s="131">
        <v>907303424</v>
      </c>
      <c r="R11" s="127">
        <v>0</v>
      </c>
      <c r="S11" s="127">
        <v>0</v>
      </c>
      <c r="T11" s="127">
        <v>4</v>
      </c>
      <c r="U11" s="127">
        <v>31000</v>
      </c>
      <c r="V11" s="131">
        <v>8</v>
      </c>
      <c r="W11" s="131">
        <v>1162529</v>
      </c>
      <c r="X11" s="131">
        <v>357</v>
      </c>
      <c r="Y11" s="131">
        <v>49860769</v>
      </c>
      <c r="Z11" s="132"/>
      <c r="AA11" s="132"/>
    </row>
    <row r="12" spans="1:27" s="131" customFormat="1" ht="16.5" customHeight="1">
      <c r="A12" s="133">
        <v>17</v>
      </c>
      <c r="B12" s="134"/>
      <c r="C12" s="135"/>
      <c r="D12" s="130">
        <v>9963</v>
      </c>
      <c r="E12" s="136">
        <v>12964</v>
      </c>
      <c r="F12" s="136">
        <v>36564</v>
      </c>
      <c r="G12" s="136">
        <v>1779144755</v>
      </c>
      <c r="H12" s="136">
        <v>11223</v>
      </c>
      <c r="I12" s="136">
        <v>574059485</v>
      </c>
      <c r="J12" s="136">
        <v>10117</v>
      </c>
      <c r="K12" s="136">
        <v>209712139</v>
      </c>
      <c r="L12" s="136">
        <v>553</v>
      </c>
      <c r="M12" s="136">
        <v>4746148</v>
      </c>
      <c r="N12" s="136">
        <v>1796</v>
      </c>
      <c r="O12" s="136">
        <v>27649221</v>
      </c>
      <c r="P12" s="136">
        <v>12334</v>
      </c>
      <c r="Q12" s="136">
        <v>911986790</v>
      </c>
      <c r="R12" s="127">
        <v>0</v>
      </c>
      <c r="S12" s="127">
        <v>0</v>
      </c>
      <c r="T12" s="136">
        <v>181</v>
      </c>
      <c r="U12" s="136">
        <v>2478858</v>
      </c>
      <c r="V12" s="136">
        <v>14</v>
      </c>
      <c r="W12" s="136">
        <v>1995836</v>
      </c>
      <c r="X12" s="136">
        <v>346</v>
      </c>
      <c r="Y12" s="136">
        <v>46516278</v>
      </c>
      <c r="Z12" s="132"/>
      <c r="AA12" s="132"/>
    </row>
    <row r="13" spans="1:27" s="136" customFormat="1" ht="16.5" customHeight="1">
      <c r="A13" s="133">
        <v>18</v>
      </c>
      <c r="B13" s="134"/>
      <c r="C13" s="135"/>
      <c r="D13" s="130">
        <v>10096</v>
      </c>
      <c r="E13" s="136">
        <v>12824</v>
      </c>
      <c r="F13" s="136">
        <v>36159</v>
      </c>
      <c r="G13" s="136">
        <v>1818118652</v>
      </c>
      <c r="H13" s="136">
        <v>11097</v>
      </c>
      <c r="I13" s="136">
        <v>564697119</v>
      </c>
      <c r="J13" s="136">
        <v>9960</v>
      </c>
      <c r="K13" s="136">
        <v>211254007</v>
      </c>
      <c r="L13" s="136">
        <v>535</v>
      </c>
      <c r="M13" s="136">
        <v>4631301</v>
      </c>
      <c r="N13" s="136">
        <v>1825</v>
      </c>
      <c r="O13" s="136">
        <v>42373179</v>
      </c>
      <c r="P13" s="136">
        <v>12158</v>
      </c>
      <c r="Q13" s="136">
        <v>945139134</v>
      </c>
      <c r="R13" s="127">
        <v>0</v>
      </c>
      <c r="S13" s="127">
        <v>0</v>
      </c>
      <c r="T13" s="136">
        <v>225</v>
      </c>
      <c r="U13" s="136">
        <v>3292480</v>
      </c>
      <c r="V13" s="136">
        <v>14</v>
      </c>
      <c r="W13" s="136">
        <v>1582220</v>
      </c>
      <c r="X13" s="136">
        <v>345</v>
      </c>
      <c r="Y13" s="136">
        <v>45149212</v>
      </c>
      <c r="Z13" s="137"/>
      <c r="AA13" s="137"/>
    </row>
    <row r="14" spans="1:27" s="136" customFormat="1" ht="16.5" customHeight="1">
      <c r="A14" s="133">
        <v>19</v>
      </c>
      <c r="B14" s="134"/>
      <c r="C14" s="134"/>
      <c r="D14" s="130">
        <v>10318</v>
      </c>
      <c r="E14" s="136">
        <v>13112</v>
      </c>
      <c r="F14" s="136">
        <v>36594</v>
      </c>
      <c r="G14" s="136">
        <v>1799420367</v>
      </c>
      <c r="H14" s="136">
        <v>11219</v>
      </c>
      <c r="I14" s="136">
        <v>562596521</v>
      </c>
      <c r="J14" s="136">
        <v>10266</v>
      </c>
      <c r="K14" s="136">
        <v>218582321</v>
      </c>
      <c r="L14" s="136">
        <v>524</v>
      </c>
      <c r="M14" s="136">
        <v>4254751</v>
      </c>
      <c r="N14" s="136">
        <v>1826</v>
      </c>
      <c r="O14" s="136">
        <v>41441329</v>
      </c>
      <c r="P14" s="136">
        <v>12523</v>
      </c>
      <c r="Q14" s="136">
        <v>915168269</v>
      </c>
      <c r="R14" s="127">
        <v>0</v>
      </c>
      <c r="S14" s="127">
        <v>0</v>
      </c>
      <c r="T14" s="136">
        <v>229</v>
      </c>
      <c r="U14" s="136">
        <v>3412989</v>
      </c>
      <c r="V14" s="136">
        <v>7</v>
      </c>
      <c r="W14" s="136">
        <v>1669888</v>
      </c>
      <c r="X14" s="136">
        <v>385</v>
      </c>
      <c r="Y14" s="136">
        <v>52294299</v>
      </c>
      <c r="Z14" s="137"/>
      <c r="AA14" s="137"/>
    </row>
    <row r="15" spans="1:27" s="136" customFormat="1" ht="16.5" customHeight="1">
      <c r="A15" s="133">
        <v>20</v>
      </c>
      <c r="B15" s="134"/>
      <c r="C15" s="135"/>
      <c r="D15" s="130">
        <v>10432</v>
      </c>
      <c r="E15" s="136">
        <v>13197</v>
      </c>
      <c r="F15" s="136">
        <v>37480</v>
      </c>
      <c r="G15" s="136">
        <v>1802238128</v>
      </c>
      <c r="H15" s="136">
        <v>11298</v>
      </c>
      <c r="I15" s="136">
        <v>565989826</v>
      </c>
      <c r="J15" s="136">
        <v>10375</v>
      </c>
      <c r="K15" s="136">
        <v>228912609</v>
      </c>
      <c r="L15" s="136">
        <v>527</v>
      </c>
      <c r="M15" s="136">
        <v>4182525</v>
      </c>
      <c r="N15" s="136">
        <v>1990</v>
      </c>
      <c r="O15" s="136">
        <v>39725314</v>
      </c>
      <c r="P15" s="136">
        <v>12671</v>
      </c>
      <c r="Q15" s="136">
        <v>900590125</v>
      </c>
      <c r="R15" s="136">
        <v>0</v>
      </c>
      <c r="S15" s="136">
        <v>0</v>
      </c>
      <c r="T15" s="136">
        <v>177</v>
      </c>
      <c r="U15" s="136">
        <v>3070208</v>
      </c>
      <c r="V15" s="136">
        <v>7</v>
      </c>
      <c r="W15" s="136">
        <v>1315118</v>
      </c>
      <c r="X15" s="136">
        <v>435</v>
      </c>
      <c r="Y15" s="136">
        <v>58452403</v>
      </c>
      <c r="Z15" s="137"/>
      <c r="AA15" s="137"/>
    </row>
    <row r="16" spans="1:27" s="136" customFormat="1" ht="16.5" customHeight="1">
      <c r="A16" s="133">
        <v>21</v>
      </c>
      <c r="B16" s="134"/>
      <c r="C16" s="135"/>
      <c r="D16" s="136">
        <v>11587</v>
      </c>
      <c r="E16" s="136">
        <v>14672</v>
      </c>
      <c r="F16" s="136">
        <v>41169</v>
      </c>
      <c r="G16" s="136">
        <v>1985412448</v>
      </c>
      <c r="H16" s="136">
        <v>12608</v>
      </c>
      <c r="I16" s="136">
        <v>655681459</v>
      </c>
      <c r="J16" s="136">
        <v>11826</v>
      </c>
      <c r="K16" s="136">
        <v>266959730</v>
      </c>
      <c r="L16" s="136">
        <v>694</v>
      </c>
      <c r="M16" s="136">
        <v>7679221</v>
      </c>
      <c r="N16" s="136">
        <v>2194</v>
      </c>
      <c r="O16" s="136">
        <v>42765217</v>
      </c>
      <c r="P16" s="136">
        <v>13645</v>
      </c>
      <c r="Q16" s="136">
        <v>945225443</v>
      </c>
      <c r="R16" s="136">
        <v>1</v>
      </c>
      <c r="S16" s="136">
        <v>356575</v>
      </c>
      <c r="T16" s="136">
        <v>194</v>
      </c>
      <c r="U16" s="136">
        <v>3964471</v>
      </c>
      <c r="V16" s="136">
        <v>7</v>
      </c>
      <c r="W16" s="136">
        <v>1092206</v>
      </c>
      <c r="X16" s="136">
        <v>453</v>
      </c>
      <c r="Y16" s="136">
        <v>61688126</v>
      </c>
      <c r="Z16" s="137"/>
      <c r="AA16" s="137"/>
    </row>
    <row r="17" spans="1:27" s="136" customFormat="1" ht="16.5" customHeight="1">
      <c r="A17" s="133">
        <v>22</v>
      </c>
      <c r="B17" s="134"/>
      <c r="C17" s="135"/>
      <c r="D17" s="136">
        <v>12827</v>
      </c>
      <c r="E17" s="136">
        <v>16464</v>
      </c>
      <c r="F17" s="136">
        <v>46965</v>
      </c>
      <c r="G17" s="136">
        <v>2235517398</v>
      </c>
      <c r="H17" s="136">
        <v>14372</v>
      </c>
      <c r="I17" s="136">
        <v>758568185</v>
      </c>
      <c r="J17" s="136">
        <v>13492</v>
      </c>
      <c r="K17" s="136">
        <v>295774791</v>
      </c>
      <c r="L17" s="136">
        <v>806</v>
      </c>
      <c r="M17" s="136">
        <v>9622472</v>
      </c>
      <c r="N17" s="136">
        <v>2453</v>
      </c>
      <c r="O17" s="136">
        <v>52442265</v>
      </c>
      <c r="P17" s="136">
        <v>15143</v>
      </c>
      <c r="Q17" s="136">
        <v>1048258406</v>
      </c>
      <c r="R17" s="136">
        <v>0</v>
      </c>
      <c r="S17" s="136">
        <v>0</v>
      </c>
      <c r="T17" s="136">
        <v>250</v>
      </c>
      <c r="U17" s="136">
        <v>4163078</v>
      </c>
      <c r="V17" s="136">
        <v>15</v>
      </c>
      <c r="W17" s="136">
        <v>2601703</v>
      </c>
      <c r="X17" s="136">
        <v>432</v>
      </c>
      <c r="Y17" s="136">
        <v>64086498</v>
      </c>
      <c r="Z17" s="137"/>
      <c r="AA17" s="137"/>
    </row>
    <row r="18" spans="1:27" s="136" customFormat="1" ht="16.5" customHeight="1">
      <c r="A18" s="133">
        <v>23</v>
      </c>
      <c r="B18" s="134"/>
      <c r="C18" s="135"/>
      <c r="D18" s="136">
        <v>14291</v>
      </c>
      <c r="E18" s="136">
        <v>18663</v>
      </c>
      <c r="F18" s="136">
        <v>53056</v>
      </c>
      <c r="G18" s="136">
        <v>2491725487</v>
      </c>
      <c r="H18" s="136">
        <v>16419</v>
      </c>
      <c r="I18" s="136">
        <v>857314522</v>
      </c>
      <c r="J18" s="136">
        <v>15404</v>
      </c>
      <c r="K18" s="136">
        <v>335170629</v>
      </c>
      <c r="L18" s="136">
        <v>1098</v>
      </c>
      <c r="M18" s="138">
        <v>12627183</v>
      </c>
      <c r="N18" s="136">
        <v>2640</v>
      </c>
      <c r="O18" s="136">
        <v>58043066</v>
      </c>
      <c r="P18" s="136">
        <v>17052</v>
      </c>
      <c r="Q18" s="136">
        <v>1158926869</v>
      </c>
      <c r="R18" s="136">
        <v>2</v>
      </c>
      <c r="S18" s="136">
        <v>512575</v>
      </c>
      <c r="T18" s="136">
        <v>419</v>
      </c>
      <c r="U18" s="136">
        <v>6436536</v>
      </c>
      <c r="V18" s="136">
        <v>22</v>
      </c>
      <c r="W18" s="136">
        <v>3653072</v>
      </c>
      <c r="X18" s="136">
        <v>431</v>
      </c>
      <c r="Y18" s="136">
        <v>59041035</v>
      </c>
      <c r="Z18" s="137"/>
      <c r="AA18" s="137"/>
    </row>
    <row r="19" spans="1:27" s="136" customFormat="1" ht="16.5" customHeight="1">
      <c r="A19" s="133">
        <v>24</v>
      </c>
      <c r="B19" s="134"/>
      <c r="C19" s="135"/>
      <c r="D19" s="136">
        <v>15840</v>
      </c>
      <c r="E19" s="136">
        <v>20497</v>
      </c>
      <c r="F19" s="136">
        <v>59263</v>
      </c>
      <c r="G19" s="136">
        <v>2768425536</v>
      </c>
      <c r="H19" s="136">
        <v>18022</v>
      </c>
      <c r="I19" s="136">
        <v>942226057</v>
      </c>
      <c r="J19" s="136">
        <v>17323</v>
      </c>
      <c r="K19" s="136">
        <v>375804665</v>
      </c>
      <c r="L19" s="136">
        <v>1143</v>
      </c>
      <c r="M19" s="138">
        <v>12814889</v>
      </c>
      <c r="N19" s="136">
        <v>3026</v>
      </c>
      <c r="O19" s="136">
        <v>87620825</v>
      </c>
      <c r="P19" s="136">
        <v>18749</v>
      </c>
      <c r="Q19" s="136">
        <v>1280402923</v>
      </c>
      <c r="R19" s="136">
        <v>1</v>
      </c>
      <c r="S19" s="136">
        <v>293000</v>
      </c>
      <c r="T19" s="136">
        <v>561</v>
      </c>
      <c r="U19" s="136">
        <v>9257011</v>
      </c>
      <c r="V19" s="136">
        <v>24</v>
      </c>
      <c r="W19" s="136">
        <v>3837362</v>
      </c>
      <c r="X19" s="136">
        <v>414</v>
      </c>
      <c r="Y19" s="136">
        <v>56168804</v>
      </c>
      <c r="Z19" s="137"/>
      <c r="AA19" s="137"/>
    </row>
    <row r="20" spans="1:27" s="136" customFormat="1" ht="16.5" customHeight="1">
      <c r="A20" s="133">
        <v>25</v>
      </c>
      <c r="B20" s="134"/>
      <c r="C20" s="135"/>
      <c r="D20" s="130">
        <v>16977</v>
      </c>
      <c r="E20" s="136">
        <v>21736</v>
      </c>
      <c r="F20" s="136">
        <v>62397</v>
      </c>
      <c r="G20" s="136">
        <v>2891038541</v>
      </c>
      <c r="H20" s="136">
        <v>18841</v>
      </c>
      <c r="I20" s="136">
        <v>967953347</v>
      </c>
      <c r="J20" s="136">
        <v>18305</v>
      </c>
      <c r="K20" s="136">
        <v>398826828</v>
      </c>
      <c r="L20" s="136">
        <v>1067</v>
      </c>
      <c r="M20" s="136">
        <v>12196085</v>
      </c>
      <c r="N20" s="136">
        <v>3587</v>
      </c>
      <c r="O20" s="136">
        <v>97910646</v>
      </c>
      <c r="P20" s="136">
        <v>19713</v>
      </c>
      <c r="Q20" s="136">
        <v>1351992404</v>
      </c>
      <c r="R20" s="136">
        <v>0</v>
      </c>
      <c r="S20" s="136">
        <v>0</v>
      </c>
      <c r="T20" s="136">
        <v>473</v>
      </c>
      <c r="U20" s="136">
        <v>7180311</v>
      </c>
      <c r="V20" s="136">
        <v>6</v>
      </c>
      <c r="W20" s="136">
        <v>1119290</v>
      </c>
      <c r="X20" s="136">
        <v>405</v>
      </c>
      <c r="Y20" s="136">
        <v>53859630</v>
      </c>
      <c r="Z20" s="137"/>
      <c r="AA20" s="137"/>
    </row>
    <row r="21" spans="1:28" s="136" customFormat="1" ht="16.5" customHeight="1">
      <c r="A21" s="133">
        <v>26</v>
      </c>
      <c r="B21" s="134"/>
      <c r="C21" s="134"/>
      <c r="D21" s="130">
        <v>17909</v>
      </c>
      <c r="E21" s="136">
        <v>22663</v>
      </c>
      <c r="F21" s="136">
        <v>64893</v>
      </c>
      <c r="G21" s="136">
        <v>3150654943</v>
      </c>
      <c r="H21" s="136">
        <v>19520</v>
      </c>
      <c r="I21" s="136">
        <v>1009099380</v>
      </c>
      <c r="J21" s="136">
        <v>18892</v>
      </c>
      <c r="K21" s="136">
        <v>417004615</v>
      </c>
      <c r="L21" s="136">
        <v>1179</v>
      </c>
      <c r="M21" s="136">
        <v>14360176</v>
      </c>
      <c r="N21" s="136">
        <v>3863</v>
      </c>
      <c r="O21" s="136">
        <v>102525389</v>
      </c>
      <c r="P21" s="136">
        <v>20698</v>
      </c>
      <c r="Q21" s="136">
        <v>1545448535</v>
      </c>
      <c r="R21" s="136">
        <v>1</v>
      </c>
      <c r="S21" s="136">
        <v>280000</v>
      </c>
      <c r="T21" s="136">
        <v>339</v>
      </c>
      <c r="U21" s="136">
        <v>5607032</v>
      </c>
      <c r="V21" s="136">
        <v>14</v>
      </c>
      <c r="W21" s="136">
        <v>1494762</v>
      </c>
      <c r="X21" s="136">
        <v>383</v>
      </c>
      <c r="Y21" s="136">
        <v>54454269</v>
      </c>
      <c r="Z21" s="137">
        <v>4</v>
      </c>
      <c r="AA21" s="137">
        <v>380785</v>
      </c>
      <c r="AB21" s="136" t="s">
        <v>70</v>
      </c>
    </row>
    <row r="22" spans="1:27" s="136" customFormat="1" ht="16.5" customHeight="1">
      <c r="A22" s="133">
        <v>27</v>
      </c>
      <c r="B22" s="134"/>
      <c r="C22" s="134"/>
      <c r="D22" s="130">
        <v>18546</v>
      </c>
      <c r="E22" s="136">
        <v>23372</v>
      </c>
      <c r="F22" s="136">
        <v>67028</v>
      </c>
      <c r="G22" s="136">
        <v>3192461095</v>
      </c>
      <c r="H22" s="136">
        <v>19831</v>
      </c>
      <c r="I22" s="136">
        <v>950393299</v>
      </c>
      <c r="J22" s="136">
        <v>19531</v>
      </c>
      <c r="K22" s="136">
        <v>433628039</v>
      </c>
      <c r="L22" s="136">
        <v>1151</v>
      </c>
      <c r="M22" s="136">
        <v>13780137</v>
      </c>
      <c r="N22" s="136">
        <v>4254</v>
      </c>
      <c r="O22" s="136">
        <v>107704297</v>
      </c>
      <c r="P22" s="136">
        <v>21434</v>
      </c>
      <c r="Q22" s="136">
        <v>1617857100</v>
      </c>
      <c r="R22" s="136">
        <v>1</v>
      </c>
      <c r="S22" s="136">
        <v>210000</v>
      </c>
      <c r="T22" s="136">
        <v>392</v>
      </c>
      <c r="U22" s="136">
        <v>6550867</v>
      </c>
      <c r="V22" s="136">
        <v>25</v>
      </c>
      <c r="W22" s="136">
        <v>2934608</v>
      </c>
      <c r="X22" s="136">
        <v>407</v>
      </c>
      <c r="Y22" s="136">
        <v>59306644</v>
      </c>
      <c r="Z22" s="137">
        <v>2</v>
      </c>
      <c r="AA22" s="137">
        <v>96104</v>
      </c>
    </row>
    <row r="23" spans="1:27" s="131" customFormat="1" ht="12">
      <c r="A23" s="136"/>
      <c r="B23" s="139"/>
      <c r="C23" s="139"/>
      <c r="D23" s="130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27"/>
      <c r="S23" s="127"/>
      <c r="T23" s="136"/>
      <c r="U23" s="136"/>
      <c r="V23" s="136"/>
      <c r="W23" s="136"/>
      <c r="X23" s="136"/>
      <c r="Y23" s="136"/>
      <c r="Z23" s="140"/>
      <c r="AA23" s="140"/>
    </row>
    <row r="24" spans="1:27" s="136" customFormat="1" ht="16.5" customHeight="1">
      <c r="A24" s="127" t="s">
        <v>71</v>
      </c>
      <c r="B24" s="141">
        <v>4</v>
      </c>
      <c r="C24" s="128" t="s">
        <v>72</v>
      </c>
      <c r="D24" s="130">
        <v>1508</v>
      </c>
      <c r="E24" s="136">
        <v>1902</v>
      </c>
      <c r="F24" s="136">
        <f>H24+J24+L24+N24+P24+R24+T24+V24+X24+Z24</f>
        <v>5461</v>
      </c>
      <c r="G24" s="136">
        <f>I24+K24+M24+O24+Q24+S24+U24+W24+Y24+AA24</f>
        <v>111550676</v>
      </c>
      <c r="H24" s="136">
        <v>1620</v>
      </c>
      <c r="I24" s="136">
        <v>70523644</v>
      </c>
      <c r="J24" s="136">
        <v>1589</v>
      </c>
      <c r="K24" s="136">
        <v>34688914</v>
      </c>
      <c r="L24" s="136">
        <v>99</v>
      </c>
      <c r="M24" s="136">
        <v>822239</v>
      </c>
      <c r="N24" s="136">
        <v>332</v>
      </c>
      <c r="O24" s="127">
        <v>19829</v>
      </c>
      <c r="P24" s="136">
        <v>1759</v>
      </c>
      <c r="Q24" s="136">
        <v>91710</v>
      </c>
      <c r="R24" s="127">
        <v>0</v>
      </c>
      <c r="S24" s="127">
        <v>0</v>
      </c>
      <c r="T24" s="127">
        <v>30</v>
      </c>
      <c r="U24" s="127">
        <v>964770</v>
      </c>
      <c r="V24" s="127">
        <v>1</v>
      </c>
      <c r="W24" s="127">
        <v>219314</v>
      </c>
      <c r="X24" s="136">
        <v>31</v>
      </c>
      <c r="Y24" s="136">
        <v>4220256</v>
      </c>
      <c r="Z24" s="137">
        <v>0</v>
      </c>
      <c r="AA24" s="137">
        <v>0</v>
      </c>
    </row>
    <row r="25" spans="1:27" s="136" customFormat="1" ht="16.5" customHeight="1">
      <c r="A25" s="127"/>
      <c r="B25" s="141">
        <v>5</v>
      </c>
      <c r="C25" s="127"/>
      <c r="D25" s="130">
        <v>1521</v>
      </c>
      <c r="E25" s="136">
        <v>1926</v>
      </c>
      <c r="F25" s="136">
        <f aca="true" t="shared" si="0" ref="F25:G35">H25+J25+L25+N25+P25+R25+T25+V25+X25+Z25</f>
        <v>5460</v>
      </c>
      <c r="G25" s="136">
        <f t="shared" si="0"/>
        <v>257920099</v>
      </c>
      <c r="H25" s="136">
        <v>1605</v>
      </c>
      <c r="I25" s="136">
        <v>72121405</v>
      </c>
      <c r="J25" s="136">
        <v>1597</v>
      </c>
      <c r="K25" s="136">
        <v>34915247</v>
      </c>
      <c r="L25" s="136">
        <v>96</v>
      </c>
      <c r="M25" s="136">
        <v>1432100</v>
      </c>
      <c r="N25" s="136">
        <v>336</v>
      </c>
      <c r="O25" s="127">
        <v>9607337</v>
      </c>
      <c r="P25" s="136">
        <v>1760</v>
      </c>
      <c r="Q25" s="136">
        <v>134470660</v>
      </c>
      <c r="R25" s="127">
        <v>0</v>
      </c>
      <c r="S25" s="127">
        <v>0</v>
      </c>
      <c r="T25" s="127">
        <v>32</v>
      </c>
      <c r="U25" s="127">
        <v>579506</v>
      </c>
      <c r="V25" s="127">
        <v>2</v>
      </c>
      <c r="W25" s="127">
        <v>423688</v>
      </c>
      <c r="X25" s="136">
        <v>32</v>
      </c>
      <c r="Y25" s="136">
        <v>4370156</v>
      </c>
      <c r="Z25" s="137">
        <v>0</v>
      </c>
      <c r="AA25" s="137">
        <v>0</v>
      </c>
    </row>
    <row r="26" spans="1:27" s="136" customFormat="1" ht="16.5" customHeight="1">
      <c r="A26" s="127"/>
      <c r="B26" s="141">
        <v>6</v>
      </c>
      <c r="C26" s="127"/>
      <c r="D26" s="130">
        <v>1523</v>
      </c>
      <c r="E26" s="136">
        <v>1919</v>
      </c>
      <c r="F26" s="136">
        <f t="shared" si="0"/>
        <v>5465</v>
      </c>
      <c r="G26" s="136">
        <f t="shared" si="0"/>
        <v>244691761</v>
      </c>
      <c r="H26" s="136">
        <v>1601</v>
      </c>
      <c r="I26" s="136">
        <v>69907073</v>
      </c>
      <c r="J26" s="136">
        <v>1603</v>
      </c>
      <c r="K26" s="136">
        <v>34979136</v>
      </c>
      <c r="L26" s="136">
        <v>94</v>
      </c>
      <c r="M26" s="136">
        <v>1990010</v>
      </c>
      <c r="N26" s="136">
        <v>339</v>
      </c>
      <c r="O26" s="136">
        <v>8871931</v>
      </c>
      <c r="P26" s="136">
        <v>1758</v>
      </c>
      <c r="Q26" s="136">
        <v>123764186</v>
      </c>
      <c r="R26" s="127">
        <v>0</v>
      </c>
      <c r="S26" s="127">
        <v>0</v>
      </c>
      <c r="T26" s="127">
        <v>35</v>
      </c>
      <c r="U26" s="127">
        <v>474195</v>
      </c>
      <c r="V26" s="127">
        <v>2</v>
      </c>
      <c r="W26" s="127">
        <v>26818</v>
      </c>
      <c r="X26" s="136">
        <v>33</v>
      </c>
      <c r="Y26" s="136">
        <v>4678412</v>
      </c>
      <c r="Z26" s="137">
        <v>0</v>
      </c>
      <c r="AA26" s="137">
        <v>0</v>
      </c>
    </row>
    <row r="27" spans="1:27" s="136" customFormat="1" ht="16.5" customHeight="1">
      <c r="A27" s="127"/>
      <c r="B27" s="141">
        <v>7</v>
      </c>
      <c r="C27" s="127"/>
      <c r="D27" s="130">
        <v>1538</v>
      </c>
      <c r="E27" s="136">
        <v>1935</v>
      </c>
      <c r="F27" s="136">
        <f t="shared" si="0"/>
        <v>5487</v>
      </c>
      <c r="G27" s="136">
        <f t="shared" si="0"/>
        <v>233482068</v>
      </c>
      <c r="H27" s="136">
        <v>1613</v>
      </c>
      <c r="I27" s="136">
        <v>69921797</v>
      </c>
      <c r="J27" s="136">
        <v>1603</v>
      </c>
      <c r="K27" s="136">
        <v>34846171</v>
      </c>
      <c r="L27" s="136">
        <v>95</v>
      </c>
      <c r="M27" s="136">
        <v>1123139</v>
      </c>
      <c r="N27" s="136">
        <v>345</v>
      </c>
      <c r="O27" s="136">
        <v>8789852</v>
      </c>
      <c r="P27" s="136">
        <v>1763</v>
      </c>
      <c r="Q27" s="136">
        <v>113982148</v>
      </c>
      <c r="R27" s="127">
        <v>0</v>
      </c>
      <c r="S27" s="127">
        <v>0</v>
      </c>
      <c r="T27" s="127">
        <v>34</v>
      </c>
      <c r="U27" s="127">
        <v>414544</v>
      </c>
      <c r="V27" s="127">
        <v>1</v>
      </c>
      <c r="W27" s="127">
        <v>17800</v>
      </c>
      <c r="X27" s="136">
        <v>33</v>
      </c>
      <c r="Y27" s="136">
        <v>4386617</v>
      </c>
      <c r="Z27" s="137">
        <v>0</v>
      </c>
      <c r="AA27" s="137">
        <v>0</v>
      </c>
    </row>
    <row r="28" spans="1:27" s="136" customFormat="1" ht="16.5" customHeight="1">
      <c r="A28" s="127"/>
      <c r="B28" s="141">
        <v>8</v>
      </c>
      <c r="C28" s="127"/>
      <c r="D28" s="130">
        <v>1545</v>
      </c>
      <c r="E28" s="136">
        <v>1939</v>
      </c>
      <c r="F28" s="136">
        <f t="shared" si="0"/>
        <v>5484</v>
      </c>
      <c r="G28" s="136">
        <f t="shared" si="0"/>
        <v>254347331</v>
      </c>
      <c r="H28" s="136">
        <v>1601</v>
      </c>
      <c r="I28" s="136">
        <v>72936704</v>
      </c>
      <c r="J28" s="136">
        <v>1610</v>
      </c>
      <c r="K28" s="136">
        <v>35889131</v>
      </c>
      <c r="L28" s="136">
        <v>92</v>
      </c>
      <c r="M28" s="136">
        <v>1105750</v>
      </c>
      <c r="N28" s="136">
        <v>353</v>
      </c>
      <c r="O28" s="136">
        <v>8495717</v>
      </c>
      <c r="P28" s="136">
        <v>1762</v>
      </c>
      <c r="Q28" s="136">
        <v>130604323</v>
      </c>
      <c r="R28" s="127">
        <v>0</v>
      </c>
      <c r="S28" s="127">
        <v>0</v>
      </c>
      <c r="T28" s="127">
        <v>32</v>
      </c>
      <c r="U28" s="127">
        <v>417954</v>
      </c>
      <c r="V28" s="127">
        <v>0</v>
      </c>
      <c r="W28" s="127">
        <v>206000</v>
      </c>
      <c r="X28" s="136">
        <v>34</v>
      </c>
      <c r="Y28" s="136">
        <v>4691752</v>
      </c>
      <c r="Z28" s="137">
        <v>0</v>
      </c>
      <c r="AA28" s="137">
        <v>0</v>
      </c>
    </row>
    <row r="29" spans="1:27" s="136" customFormat="1" ht="16.5" customHeight="1">
      <c r="A29" s="127"/>
      <c r="B29" s="141">
        <v>9</v>
      </c>
      <c r="C29" s="127"/>
      <c r="D29" s="130">
        <v>1550</v>
      </c>
      <c r="E29" s="136">
        <v>1950</v>
      </c>
      <c r="F29" s="136">
        <f t="shared" si="0"/>
        <v>5581</v>
      </c>
      <c r="G29" s="136">
        <f t="shared" si="0"/>
        <v>255306996</v>
      </c>
      <c r="H29" s="136">
        <v>1660</v>
      </c>
      <c r="I29" s="136">
        <v>70509188</v>
      </c>
      <c r="J29" s="136">
        <v>1632</v>
      </c>
      <c r="K29" s="136">
        <v>35735239</v>
      </c>
      <c r="L29" s="136">
        <v>91</v>
      </c>
      <c r="M29" s="136">
        <v>1014890</v>
      </c>
      <c r="N29" s="136">
        <v>361</v>
      </c>
      <c r="O29" s="136">
        <v>9369651</v>
      </c>
      <c r="P29" s="136">
        <v>1764</v>
      </c>
      <c r="Q29" s="136">
        <v>133353743</v>
      </c>
      <c r="R29" s="127">
        <v>0</v>
      </c>
      <c r="S29" s="127">
        <v>0</v>
      </c>
      <c r="T29" s="127">
        <v>35</v>
      </c>
      <c r="U29" s="127">
        <v>375072</v>
      </c>
      <c r="V29" s="127">
        <v>2</v>
      </c>
      <c r="W29" s="127">
        <v>214765</v>
      </c>
      <c r="X29" s="136">
        <v>35</v>
      </c>
      <c r="Y29" s="136">
        <v>4722088</v>
      </c>
      <c r="Z29" s="137">
        <v>1</v>
      </c>
      <c r="AA29" s="137">
        <v>12360</v>
      </c>
    </row>
    <row r="30" spans="1:27" s="136" customFormat="1" ht="16.5" customHeight="1">
      <c r="A30" s="127"/>
      <c r="B30" s="141">
        <v>10</v>
      </c>
      <c r="C30" s="127"/>
      <c r="D30" s="130">
        <v>1554</v>
      </c>
      <c r="E30" s="136">
        <v>1953</v>
      </c>
      <c r="F30" s="136">
        <f t="shared" si="0"/>
        <v>5624</v>
      </c>
      <c r="G30" s="136">
        <f t="shared" si="0"/>
        <v>278358075</v>
      </c>
      <c r="H30" s="136">
        <v>1674</v>
      </c>
      <c r="I30" s="136">
        <v>83233246</v>
      </c>
      <c r="J30" s="136">
        <v>1636</v>
      </c>
      <c r="K30" s="136">
        <v>36999257</v>
      </c>
      <c r="L30" s="136">
        <v>95</v>
      </c>
      <c r="M30" s="136">
        <v>1064450</v>
      </c>
      <c r="N30" s="136">
        <v>363</v>
      </c>
      <c r="O30" s="136">
        <v>8807321</v>
      </c>
      <c r="P30" s="136">
        <v>1783</v>
      </c>
      <c r="Q30" s="136">
        <v>142168710</v>
      </c>
      <c r="R30" s="127">
        <v>1</v>
      </c>
      <c r="S30" s="127">
        <v>210000</v>
      </c>
      <c r="T30" s="127">
        <v>33</v>
      </c>
      <c r="U30" s="127">
        <v>503394</v>
      </c>
      <c r="V30" s="127">
        <v>5</v>
      </c>
      <c r="W30" s="127">
        <v>344804</v>
      </c>
      <c r="X30" s="136">
        <v>34</v>
      </c>
      <c r="Y30" s="136">
        <v>5026893</v>
      </c>
      <c r="Z30" s="137">
        <v>0</v>
      </c>
      <c r="AA30" s="137">
        <v>0</v>
      </c>
    </row>
    <row r="31" spans="1:27" s="136" customFormat="1" ht="16.5" customHeight="1">
      <c r="A31" s="127"/>
      <c r="B31" s="141">
        <v>11</v>
      </c>
      <c r="C31" s="127"/>
      <c r="D31" s="130">
        <v>1555</v>
      </c>
      <c r="E31" s="136">
        <v>1955</v>
      </c>
      <c r="F31" s="136">
        <f t="shared" si="0"/>
        <v>5638</v>
      </c>
      <c r="G31" s="136">
        <f t="shared" si="0"/>
        <v>280328741</v>
      </c>
      <c r="H31" s="136">
        <v>1676</v>
      </c>
      <c r="I31" s="136">
        <v>83476387</v>
      </c>
      <c r="J31" s="136">
        <v>1646</v>
      </c>
      <c r="K31" s="136">
        <v>36747822</v>
      </c>
      <c r="L31" s="136">
        <v>95</v>
      </c>
      <c r="M31" s="136">
        <v>1080470</v>
      </c>
      <c r="N31" s="136">
        <v>361</v>
      </c>
      <c r="O31" s="136">
        <v>8598298</v>
      </c>
      <c r="P31" s="136">
        <v>1789</v>
      </c>
      <c r="Q31" s="136">
        <v>144630028</v>
      </c>
      <c r="R31" s="127">
        <v>0</v>
      </c>
      <c r="S31" s="127">
        <v>0</v>
      </c>
      <c r="T31" s="127">
        <v>33</v>
      </c>
      <c r="U31" s="127">
        <v>361374</v>
      </c>
      <c r="V31" s="127">
        <v>2</v>
      </c>
      <c r="W31" s="127">
        <v>341320</v>
      </c>
      <c r="X31" s="136">
        <v>35</v>
      </c>
      <c r="Y31" s="136">
        <v>5009298</v>
      </c>
      <c r="Z31" s="137">
        <v>1</v>
      </c>
      <c r="AA31" s="137">
        <v>83744</v>
      </c>
    </row>
    <row r="32" spans="1:27" s="136" customFormat="1" ht="16.5" customHeight="1">
      <c r="A32" s="127"/>
      <c r="B32" s="141">
        <v>12</v>
      </c>
      <c r="C32" s="127"/>
      <c r="D32" s="130">
        <v>1559</v>
      </c>
      <c r="E32" s="136">
        <v>1963</v>
      </c>
      <c r="F32" s="136">
        <f t="shared" si="0"/>
        <v>5687</v>
      </c>
      <c r="G32" s="136">
        <f t="shared" si="0"/>
        <v>303780892</v>
      </c>
      <c r="H32" s="136">
        <v>1691</v>
      </c>
      <c r="I32" s="136">
        <v>104297201</v>
      </c>
      <c r="J32" s="136">
        <v>1658</v>
      </c>
      <c r="K32" s="136">
        <v>37367334</v>
      </c>
      <c r="L32" s="136">
        <v>97</v>
      </c>
      <c r="M32" s="136">
        <v>1136010</v>
      </c>
      <c r="N32" s="136">
        <v>365</v>
      </c>
      <c r="O32" s="136">
        <v>8969382</v>
      </c>
      <c r="P32" s="136">
        <v>1807</v>
      </c>
      <c r="Q32" s="136">
        <v>146090105</v>
      </c>
      <c r="R32" s="127">
        <v>0</v>
      </c>
      <c r="S32" s="127">
        <v>0</v>
      </c>
      <c r="T32" s="127">
        <v>33</v>
      </c>
      <c r="U32" s="127">
        <v>701664</v>
      </c>
      <c r="V32" s="127">
        <v>2</v>
      </c>
      <c r="W32" s="127">
        <v>351154</v>
      </c>
      <c r="X32" s="136">
        <v>34</v>
      </c>
      <c r="Y32" s="136">
        <v>4868042</v>
      </c>
      <c r="Z32" s="137">
        <v>0</v>
      </c>
      <c r="AA32" s="137">
        <v>0</v>
      </c>
    </row>
    <row r="33" spans="1:27" s="136" customFormat="1" ht="16.5" customHeight="1">
      <c r="A33" s="127" t="s">
        <v>73</v>
      </c>
      <c r="B33" s="141">
        <v>1</v>
      </c>
      <c r="C33" s="127"/>
      <c r="D33" s="130">
        <v>1555</v>
      </c>
      <c r="E33" s="136">
        <v>1959</v>
      </c>
      <c r="F33" s="136">
        <f t="shared" si="0"/>
        <v>5663</v>
      </c>
      <c r="G33" s="136">
        <f t="shared" si="0"/>
        <v>269783564</v>
      </c>
      <c r="H33" s="136">
        <v>1678</v>
      </c>
      <c r="I33" s="136">
        <v>84469009</v>
      </c>
      <c r="J33" s="136">
        <v>1643</v>
      </c>
      <c r="K33" s="136">
        <v>37463977</v>
      </c>
      <c r="L33" s="136">
        <v>95</v>
      </c>
      <c r="M33" s="136">
        <v>1092420</v>
      </c>
      <c r="N33" s="136">
        <v>366</v>
      </c>
      <c r="O33" s="136">
        <v>9453120</v>
      </c>
      <c r="P33" s="136">
        <v>1813</v>
      </c>
      <c r="Q33" s="136">
        <v>130666740</v>
      </c>
      <c r="R33" s="127">
        <v>0</v>
      </c>
      <c r="S33" s="127">
        <v>0</v>
      </c>
      <c r="T33" s="127">
        <v>29</v>
      </c>
      <c r="U33" s="127">
        <v>406874</v>
      </c>
      <c r="V33" s="127">
        <v>4</v>
      </c>
      <c r="W33" s="127">
        <v>545144</v>
      </c>
      <c r="X33" s="136">
        <v>35</v>
      </c>
      <c r="Y33" s="136">
        <v>5686280</v>
      </c>
      <c r="Z33" s="137">
        <v>0</v>
      </c>
      <c r="AA33" s="137">
        <v>0</v>
      </c>
    </row>
    <row r="34" spans="1:27" s="136" customFormat="1" ht="16.5" customHeight="1">
      <c r="A34" s="127"/>
      <c r="B34" s="141">
        <v>2</v>
      </c>
      <c r="C34" s="127"/>
      <c r="D34" s="130">
        <v>1567</v>
      </c>
      <c r="E34" s="136">
        <v>1980</v>
      </c>
      <c r="F34" s="136">
        <f t="shared" si="0"/>
        <v>5710</v>
      </c>
      <c r="G34" s="136">
        <f t="shared" si="0"/>
        <v>280551771</v>
      </c>
      <c r="H34" s="136">
        <v>1696</v>
      </c>
      <c r="I34" s="136">
        <v>84783376</v>
      </c>
      <c r="J34" s="136">
        <v>1649</v>
      </c>
      <c r="K34" s="136">
        <v>37243449</v>
      </c>
      <c r="L34" s="136">
        <v>97</v>
      </c>
      <c r="M34" s="136">
        <v>1114069</v>
      </c>
      <c r="N34" s="136">
        <v>364</v>
      </c>
      <c r="O34" s="136">
        <v>8739178</v>
      </c>
      <c r="P34" s="136">
        <v>1830</v>
      </c>
      <c r="Q34" s="136">
        <v>142706867</v>
      </c>
      <c r="R34" s="127">
        <v>0</v>
      </c>
      <c r="S34" s="127">
        <v>0</v>
      </c>
      <c r="T34" s="127">
        <v>36</v>
      </c>
      <c r="U34" s="127">
        <v>330320</v>
      </c>
      <c r="V34" s="127">
        <v>2</v>
      </c>
      <c r="W34" s="127">
        <v>243801</v>
      </c>
      <c r="X34" s="136">
        <v>36</v>
      </c>
      <c r="Y34" s="136">
        <v>5390711</v>
      </c>
      <c r="Z34" s="137">
        <v>0</v>
      </c>
      <c r="AA34" s="137">
        <v>0</v>
      </c>
    </row>
    <row r="35" spans="1:27" s="136" customFormat="1" ht="16.5" customHeight="1">
      <c r="A35" s="127"/>
      <c r="B35" s="141">
        <v>3</v>
      </c>
      <c r="C35" s="127"/>
      <c r="D35" s="130">
        <v>1571</v>
      </c>
      <c r="E35" s="136">
        <v>1991</v>
      </c>
      <c r="F35" s="136">
        <f t="shared" si="0"/>
        <v>5768</v>
      </c>
      <c r="G35" s="136">
        <f t="shared" si="0"/>
        <v>422359121</v>
      </c>
      <c r="H35" s="136">
        <v>1716</v>
      </c>
      <c r="I35" s="136">
        <v>84214269</v>
      </c>
      <c r="J35" s="136">
        <v>1665</v>
      </c>
      <c r="K35" s="136">
        <v>36752362</v>
      </c>
      <c r="L35" s="136">
        <v>105</v>
      </c>
      <c r="M35" s="136">
        <v>804590</v>
      </c>
      <c r="N35" s="136">
        <v>369</v>
      </c>
      <c r="O35" s="136">
        <v>17982681</v>
      </c>
      <c r="P35" s="136">
        <v>1846</v>
      </c>
      <c r="Q35" s="136">
        <v>275327880</v>
      </c>
      <c r="R35" s="127">
        <v>0</v>
      </c>
      <c r="S35" s="127">
        <v>0</v>
      </c>
      <c r="T35" s="127">
        <v>30</v>
      </c>
      <c r="U35" s="127">
        <v>1021200</v>
      </c>
      <c r="V35" s="127">
        <v>2</v>
      </c>
      <c r="W35" s="127">
        <v>0</v>
      </c>
      <c r="X35" s="136">
        <v>35</v>
      </c>
      <c r="Y35" s="136">
        <v>6256139</v>
      </c>
      <c r="Z35" s="137">
        <v>0</v>
      </c>
      <c r="AA35" s="137">
        <v>0</v>
      </c>
    </row>
    <row r="36" spans="1:27" ht="9" customHeight="1">
      <c r="A36" s="142"/>
      <c r="B36" s="142"/>
      <c r="C36" s="142"/>
      <c r="D36" s="143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5"/>
      <c r="S36" s="145"/>
      <c r="T36" s="144"/>
      <c r="U36" s="144"/>
      <c r="V36" s="144"/>
      <c r="W36" s="144"/>
      <c r="X36" s="144"/>
      <c r="Y36" s="144"/>
      <c r="Z36" s="146"/>
      <c r="AA36" s="146"/>
    </row>
    <row r="37" spans="1:26" ht="13.5">
      <c r="A37" s="136" t="s">
        <v>74</v>
      </c>
      <c r="B37" s="136"/>
      <c r="C37" s="136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</row>
    <row r="38" spans="1:27" s="131" customFormat="1" ht="12">
      <c r="A38" s="136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</row>
  </sheetData>
  <sheetProtection/>
  <mergeCells count="28"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R7:S7"/>
    <mergeCell ref="T7:U7"/>
    <mergeCell ref="V7:W7"/>
    <mergeCell ref="X7:Y7"/>
    <mergeCell ref="Z7:AA7"/>
    <mergeCell ref="B11:C11"/>
    <mergeCell ref="A6:C8"/>
    <mergeCell ref="D6:D8"/>
    <mergeCell ref="E6:E8"/>
    <mergeCell ref="F6:AA6"/>
    <mergeCell ref="F7:G7"/>
    <mergeCell ref="H7:I7"/>
    <mergeCell ref="J7:K7"/>
    <mergeCell ref="L7:M7"/>
    <mergeCell ref="N7:O7"/>
    <mergeCell ref="P7:Q7"/>
  </mergeCells>
  <printOptions/>
  <pageMargins left="0.31496062992125984" right="0.1968503937007874" top="0.984251968503937" bottom="0.984251968503937" header="0.5118110236220472" footer="0.5118110236220472"/>
  <pageSetup horizontalDpi="400" verticalDpi="400" orientation="landscape" paperSize="9" scale="65" r:id="rId1"/>
  <headerFooter alignWithMargins="0">
    <oddHeader>&amp;C&amp;14平成28年版山形市統計書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R22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13" sqref="B13"/>
    </sheetView>
  </sheetViews>
  <sheetFormatPr defaultColWidth="9.140625" defaultRowHeight="15"/>
  <cols>
    <col min="1" max="1" width="11.140625" style="3" customWidth="1"/>
    <col min="2" max="13" width="9.57421875" style="3" customWidth="1"/>
    <col min="14" max="14" width="9.421875" style="3" customWidth="1"/>
    <col min="15" max="15" width="15.00390625" style="3" customWidth="1"/>
    <col min="16" max="16" width="15.140625" style="3" customWidth="1"/>
    <col min="17" max="17" width="11.7109375" style="3" customWidth="1"/>
    <col min="18" max="18" width="7.57421875" style="3" customWidth="1"/>
    <col min="19" max="16384" width="9.00390625" style="3" customWidth="1"/>
  </cols>
  <sheetData>
    <row r="1" spans="1:17" ht="17.25">
      <c r="A1" s="42" t="s">
        <v>75</v>
      </c>
      <c r="B1" s="43"/>
      <c r="C1" s="4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9" customHeight="1">
      <c r="A2" s="44"/>
      <c r="B2" s="2"/>
      <c r="C2" s="4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3.5">
      <c r="A3" s="147" t="s">
        <v>76</v>
      </c>
      <c r="B3" s="147"/>
      <c r="C3" s="147"/>
      <c r="D3" s="147"/>
      <c r="E3" s="147"/>
      <c r="F3" s="147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8" ht="6" customHeight="1">
      <c r="A4" s="60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40"/>
    </row>
    <row r="5" spans="1:18" s="20" customFormat="1" ht="14.25" customHeight="1">
      <c r="A5" s="148"/>
      <c r="B5" s="19" t="s">
        <v>77</v>
      </c>
      <c r="C5" s="22"/>
      <c r="D5" s="149" t="s">
        <v>78</v>
      </c>
      <c r="E5" s="150"/>
      <c r="F5" s="150"/>
      <c r="G5" s="150"/>
      <c r="H5" s="151"/>
      <c r="I5" s="151"/>
      <c r="J5" s="152"/>
      <c r="K5" s="14" t="s">
        <v>79</v>
      </c>
      <c r="L5" s="19"/>
      <c r="M5" s="22"/>
      <c r="N5" s="14" t="s">
        <v>80</v>
      </c>
      <c r="O5" s="19"/>
      <c r="P5" s="19"/>
      <c r="Q5" s="22"/>
      <c r="R5" s="153"/>
    </row>
    <row r="6" spans="1:18" s="20" customFormat="1" ht="14.25" customHeight="1">
      <c r="A6" s="21" t="s">
        <v>6</v>
      </c>
      <c r="B6" s="18" t="s">
        <v>81</v>
      </c>
      <c r="C6" s="69" t="s">
        <v>82</v>
      </c>
      <c r="D6" s="14" t="s">
        <v>83</v>
      </c>
      <c r="E6" s="19"/>
      <c r="F6" s="22"/>
      <c r="G6" s="69" t="s">
        <v>84</v>
      </c>
      <c r="H6" s="69" t="s">
        <v>85</v>
      </c>
      <c r="I6" s="62" t="s">
        <v>86</v>
      </c>
      <c r="J6" s="68" t="s">
        <v>87</v>
      </c>
      <c r="K6" s="69" t="s">
        <v>38</v>
      </c>
      <c r="L6" s="69" t="s">
        <v>88</v>
      </c>
      <c r="M6" s="69" t="s">
        <v>89</v>
      </c>
      <c r="N6" s="69" t="s">
        <v>38</v>
      </c>
      <c r="O6" s="154" t="s">
        <v>90</v>
      </c>
      <c r="P6" s="154" t="s">
        <v>91</v>
      </c>
      <c r="Q6" s="154" t="s">
        <v>92</v>
      </c>
      <c r="R6" s="46" t="s">
        <v>93</v>
      </c>
    </row>
    <row r="7" spans="1:18" s="20" customFormat="1" ht="14.25" customHeight="1">
      <c r="A7" s="27"/>
      <c r="B7" s="24"/>
      <c r="C7" s="74"/>
      <c r="D7" s="28" t="s">
        <v>38</v>
      </c>
      <c r="E7" s="28" t="s">
        <v>94</v>
      </c>
      <c r="F7" s="155" t="s">
        <v>95</v>
      </c>
      <c r="G7" s="74"/>
      <c r="H7" s="74"/>
      <c r="I7" s="156" t="s">
        <v>96</v>
      </c>
      <c r="J7" s="73"/>
      <c r="K7" s="74"/>
      <c r="L7" s="74"/>
      <c r="M7" s="74"/>
      <c r="N7" s="74"/>
      <c r="O7" s="75" t="s">
        <v>97</v>
      </c>
      <c r="P7" s="75" t="s">
        <v>98</v>
      </c>
      <c r="Q7" s="75" t="s">
        <v>99</v>
      </c>
      <c r="R7" s="72"/>
    </row>
    <row r="8" spans="1:18" ht="9" customHeight="1">
      <c r="A8" s="54"/>
      <c r="B8" s="40"/>
      <c r="C8" s="40"/>
      <c r="D8" s="55"/>
      <c r="E8" s="55"/>
      <c r="F8" s="157"/>
      <c r="G8" s="45"/>
      <c r="H8" s="11"/>
      <c r="I8" s="45"/>
      <c r="J8" s="45"/>
      <c r="K8" s="158"/>
      <c r="L8" s="158"/>
      <c r="M8" s="40"/>
      <c r="N8" s="40"/>
      <c r="O8" s="159"/>
      <c r="P8" s="159"/>
      <c r="Q8" s="159"/>
      <c r="R8" s="40"/>
    </row>
    <row r="9" spans="1:18" s="34" customFormat="1" ht="16.5" customHeight="1">
      <c r="A9" s="57" t="s">
        <v>100</v>
      </c>
      <c r="B9" s="31">
        <v>10</v>
      </c>
      <c r="C9" s="31">
        <v>27</v>
      </c>
      <c r="D9" s="31">
        <v>814</v>
      </c>
      <c r="E9" s="31">
        <v>420</v>
      </c>
      <c r="F9" s="31">
        <v>370</v>
      </c>
      <c r="G9" s="31">
        <v>70</v>
      </c>
      <c r="H9" s="31">
        <v>15</v>
      </c>
      <c r="I9" s="31">
        <v>101</v>
      </c>
      <c r="J9" s="31">
        <v>3748</v>
      </c>
      <c r="K9" s="31">
        <v>3901</v>
      </c>
      <c r="L9" s="31">
        <v>1576</v>
      </c>
      <c r="M9" s="31">
        <v>2325</v>
      </c>
      <c r="N9" s="160">
        <v>3146</v>
      </c>
      <c r="O9" s="161">
        <v>326</v>
      </c>
      <c r="P9" s="161">
        <v>275</v>
      </c>
      <c r="Q9" s="162">
        <v>2545</v>
      </c>
      <c r="R9" s="31">
        <v>293</v>
      </c>
    </row>
    <row r="10" spans="1:18" s="31" customFormat="1" ht="16.5" customHeight="1">
      <c r="A10" s="36">
        <v>25</v>
      </c>
      <c r="B10" s="31">
        <v>10</v>
      </c>
      <c r="C10" s="31">
        <v>32</v>
      </c>
      <c r="D10" s="31">
        <v>884</v>
      </c>
      <c r="E10" s="31">
        <v>506</v>
      </c>
      <c r="F10" s="31">
        <v>378</v>
      </c>
      <c r="G10" s="31">
        <v>124</v>
      </c>
      <c r="H10" s="31">
        <v>4</v>
      </c>
      <c r="I10" s="31">
        <v>139</v>
      </c>
      <c r="J10" s="31">
        <v>4198</v>
      </c>
      <c r="K10" s="31">
        <v>4178</v>
      </c>
      <c r="L10" s="31">
        <v>1723</v>
      </c>
      <c r="M10" s="31">
        <v>2455</v>
      </c>
      <c r="N10" s="163">
        <v>3336</v>
      </c>
      <c r="O10" s="161">
        <v>314</v>
      </c>
      <c r="P10" s="161">
        <v>331</v>
      </c>
      <c r="Q10" s="162">
        <v>2691</v>
      </c>
      <c r="R10" s="31">
        <v>294</v>
      </c>
    </row>
    <row r="11" spans="1:18" s="31" customFormat="1" ht="16.5" customHeight="1">
      <c r="A11" s="36">
        <v>26</v>
      </c>
      <c r="B11" s="31">
        <v>10</v>
      </c>
      <c r="C11" s="31">
        <v>33</v>
      </c>
      <c r="D11" s="31">
        <v>909</v>
      </c>
      <c r="E11" s="31">
        <v>508</v>
      </c>
      <c r="F11" s="31">
        <v>401</v>
      </c>
      <c r="G11" s="31">
        <v>131</v>
      </c>
      <c r="H11" s="31">
        <v>0</v>
      </c>
      <c r="I11" s="31">
        <v>172</v>
      </c>
      <c r="J11" s="31">
        <v>4318</v>
      </c>
      <c r="K11" s="31">
        <v>4334</v>
      </c>
      <c r="L11" s="31">
        <v>1792</v>
      </c>
      <c r="M11" s="31">
        <v>2542</v>
      </c>
      <c r="N11" s="163">
        <v>3489</v>
      </c>
      <c r="O11" s="161">
        <v>325</v>
      </c>
      <c r="P11" s="161">
        <v>339</v>
      </c>
      <c r="Q11" s="162">
        <v>2825</v>
      </c>
      <c r="R11" s="31">
        <v>294</v>
      </c>
    </row>
    <row r="12" spans="1:18" s="31" customFormat="1" ht="16.5" customHeight="1">
      <c r="A12" s="36">
        <v>27</v>
      </c>
      <c r="B12" s="31">
        <v>10</v>
      </c>
      <c r="C12" s="31">
        <v>33</v>
      </c>
      <c r="D12" s="31">
        <v>880</v>
      </c>
      <c r="E12" s="31">
        <v>493</v>
      </c>
      <c r="F12" s="31">
        <v>387</v>
      </c>
      <c r="G12" s="31">
        <v>119</v>
      </c>
      <c r="H12" s="31">
        <v>0</v>
      </c>
      <c r="I12" s="31">
        <v>115</v>
      </c>
      <c r="J12" s="31">
        <v>4192</v>
      </c>
      <c r="K12" s="31">
        <v>4186</v>
      </c>
      <c r="L12" s="31">
        <v>1727</v>
      </c>
      <c r="M12" s="31">
        <v>2459</v>
      </c>
      <c r="N12" s="163">
        <v>3374</v>
      </c>
      <c r="O12" s="161">
        <v>302</v>
      </c>
      <c r="P12" s="161">
        <v>3072</v>
      </c>
      <c r="Q12" s="161" t="s">
        <v>101</v>
      </c>
      <c r="R12" s="31">
        <v>298</v>
      </c>
    </row>
    <row r="13" spans="1:18" s="31" customFormat="1" ht="16.5" customHeight="1">
      <c r="A13" s="35">
        <v>28</v>
      </c>
      <c r="B13" s="33">
        <v>10</v>
      </c>
      <c r="C13" s="31">
        <v>37</v>
      </c>
      <c r="D13" s="31">
        <f>747+244</f>
        <v>991</v>
      </c>
      <c r="E13" s="31">
        <f>552+88</f>
        <v>640</v>
      </c>
      <c r="F13" s="31">
        <f>195+156</f>
        <v>351</v>
      </c>
      <c r="G13" s="31">
        <f>46+22</f>
        <v>68</v>
      </c>
      <c r="H13" s="31">
        <v>0</v>
      </c>
      <c r="I13" s="31">
        <f>198+24</f>
        <v>222</v>
      </c>
      <c r="J13" s="31">
        <v>4522</v>
      </c>
      <c r="K13" s="31">
        <v>4460</v>
      </c>
      <c r="L13" s="31">
        <v>1870</v>
      </c>
      <c r="M13" s="31">
        <v>2590</v>
      </c>
      <c r="N13" s="163">
        <v>3594</v>
      </c>
      <c r="O13" s="161">
        <v>312</v>
      </c>
      <c r="P13" s="164">
        <v>3282</v>
      </c>
      <c r="Q13" s="164" t="s">
        <v>102</v>
      </c>
      <c r="R13" s="31">
        <v>293</v>
      </c>
    </row>
    <row r="14" spans="1:18" ht="9" customHeight="1">
      <c r="A14" s="165"/>
      <c r="B14" s="39"/>
      <c r="C14" s="39"/>
      <c r="D14" s="39"/>
      <c r="E14" s="39"/>
      <c r="F14" s="39"/>
      <c r="G14" s="39"/>
      <c r="H14" s="39"/>
      <c r="I14" s="37"/>
      <c r="J14" s="37"/>
      <c r="K14" s="37"/>
      <c r="L14" s="39"/>
      <c r="M14" s="39"/>
      <c r="N14" s="37"/>
      <c r="O14" s="59"/>
      <c r="P14" s="39"/>
      <c r="Q14" s="39"/>
      <c r="R14" s="39"/>
    </row>
    <row r="15" spans="1:14" ht="13.5">
      <c r="A15" s="34" t="s">
        <v>103</v>
      </c>
      <c r="D15" s="166" t="s">
        <v>104</v>
      </c>
      <c r="E15" s="166"/>
      <c r="F15" s="166"/>
      <c r="G15" s="166"/>
      <c r="H15" s="166"/>
      <c r="I15" s="166"/>
      <c r="J15" s="166"/>
      <c r="K15" s="166"/>
      <c r="L15" s="166"/>
      <c r="M15" s="166"/>
      <c r="N15" s="167"/>
    </row>
    <row r="16" spans="4:14" ht="13.5">
      <c r="D16" s="166" t="s">
        <v>105</v>
      </c>
      <c r="E16" s="166"/>
      <c r="F16" s="166"/>
      <c r="G16" s="166"/>
      <c r="H16" s="166"/>
      <c r="I16" s="166"/>
      <c r="J16" s="166"/>
      <c r="K16" s="166"/>
      <c r="L16" s="166"/>
      <c r="M16" s="166"/>
      <c r="N16" s="166"/>
    </row>
    <row r="22" spans="9:10" ht="13.5">
      <c r="I22" s="81"/>
      <c r="J22" s="81"/>
    </row>
  </sheetData>
  <sheetProtection/>
  <mergeCells count="13">
    <mergeCell ref="L6:L7"/>
    <mergeCell ref="M6:M7"/>
    <mergeCell ref="N6:N7"/>
    <mergeCell ref="A3:F3"/>
    <mergeCell ref="B5:C5"/>
    <mergeCell ref="K5:M5"/>
    <mergeCell ref="N5:Q5"/>
    <mergeCell ref="B6:B7"/>
    <mergeCell ref="C6:C7"/>
    <mergeCell ref="D6:F6"/>
    <mergeCell ref="G6:G7"/>
    <mergeCell ref="H6:H7"/>
    <mergeCell ref="K6:K7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70" r:id="rId1"/>
  <headerFooter alignWithMargins="0">
    <oddHeader>&amp;C&amp;14平成28年版山形市統計書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O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7109375" style="3" customWidth="1"/>
    <col min="2" max="11" width="8.57421875" style="3" customWidth="1"/>
    <col min="12" max="16384" width="9.00390625" style="3" customWidth="1"/>
  </cols>
  <sheetData>
    <row r="1" spans="1:11" ht="17.25">
      <c r="A1" s="168" t="s">
        <v>106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9" customHeight="1">
      <c r="A2" s="44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3.5">
      <c r="A3" s="7" t="s">
        <v>107</v>
      </c>
      <c r="B3" s="2"/>
      <c r="C3" s="2"/>
      <c r="D3" s="2"/>
      <c r="E3" s="2"/>
      <c r="F3" s="2"/>
      <c r="G3" s="2"/>
      <c r="H3" s="2"/>
      <c r="I3" s="2"/>
      <c r="J3" s="169"/>
      <c r="K3" s="2"/>
    </row>
    <row r="4" spans="1:11" ht="6" customHeight="1">
      <c r="A4" s="170"/>
      <c r="B4" s="2"/>
      <c r="C4" s="2"/>
      <c r="D4" s="2"/>
      <c r="E4" s="2"/>
      <c r="F4" s="2"/>
      <c r="G4" s="2"/>
      <c r="H4" s="2"/>
      <c r="I4" s="2"/>
      <c r="J4" s="169"/>
      <c r="K4" s="2"/>
    </row>
    <row r="5" spans="1:15" s="20" customFormat="1" ht="14.25" customHeight="1">
      <c r="A5" s="61"/>
      <c r="B5" s="14" t="s">
        <v>108</v>
      </c>
      <c r="C5" s="19"/>
      <c r="D5" s="19"/>
      <c r="E5" s="19"/>
      <c r="F5" s="19"/>
      <c r="G5" s="19"/>
      <c r="H5" s="22"/>
      <c r="I5" s="14" t="s">
        <v>109</v>
      </c>
      <c r="J5" s="19"/>
      <c r="K5" s="19"/>
      <c r="L5" s="14" t="s">
        <v>110</v>
      </c>
      <c r="M5" s="171"/>
      <c r="N5" s="171"/>
      <c r="O5" s="171"/>
    </row>
    <row r="6" spans="1:15" s="20" customFormat="1" ht="14.25" customHeight="1">
      <c r="A6" s="46" t="s">
        <v>6</v>
      </c>
      <c r="B6" s="69" t="s">
        <v>38</v>
      </c>
      <c r="C6" s="69" t="s">
        <v>111</v>
      </c>
      <c r="D6" s="69" t="s">
        <v>112</v>
      </c>
      <c r="E6" s="69" t="s">
        <v>113</v>
      </c>
      <c r="F6" s="69" t="s">
        <v>114</v>
      </c>
      <c r="G6" s="69" t="s">
        <v>115</v>
      </c>
      <c r="H6" s="69" t="s">
        <v>116</v>
      </c>
      <c r="I6" s="69" t="s">
        <v>38</v>
      </c>
      <c r="J6" s="69" t="s">
        <v>117</v>
      </c>
      <c r="K6" s="17" t="s">
        <v>118</v>
      </c>
      <c r="L6" s="69" t="s">
        <v>119</v>
      </c>
      <c r="M6" s="69" t="s">
        <v>111</v>
      </c>
      <c r="N6" s="69" t="s">
        <v>112</v>
      </c>
      <c r="O6" s="17" t="s">
        <v>113</v>
      </c>
    </row>
    <row r="7" spans="1:15" s="20" customFormat="1" ht="14.25" customHeight="1">
      <c r="A7" s="27"/>
      <c r="B7" s="74"/>
      <c r="C7" s="74"/>
      <c r="D7" s="74"/>
      <c r="E7" s="74"/>
      <c r="F7" s="74"/>
      <c r="G7" s="74"/>
      <c r="H7" s="74"/>
      <c r="I7" s="74"/>
      <c r="J7" s="74"/>
      <c r="K7" s="23"/>
      <c r="L7" s="172"/>
      <c r="M7" s="173"/>
      <c r="N7" s="173"/>
      <c r="O7" s="174"/>
    </row>
    <row r="8" spans="1:12" ht="9" customHeight="1">
      <c r="A8" s="40"/>
      <c r="B8" s="175"/>
      <c r="C8" s="158"/>
      <c r="D8" s="158"/>
      <c r="E8" s="158"/>
      <c r="F8" s="158"/>
      <c r="G8" s="158"/>
      <c r="H8" s="158"/>
      <c r="I8" s="158"/>
      <c r="J8" s="158"/>
      <c r="K8" s="158"/>
      <c r="L8" s="158"/>
    </row>
    <row r="9" spans="1:15" s="31" customFormat="1" ht="18.75" customHeight="1">
      <c r="A9" s="32" t="s">
        <v>16</v>
      </c>
      <c r="B9" s="33">
        <v>10101</v>
      </c>
      <c r="C9" s="31">
        <v>3145</v>
      </c>
      <c r="D9" s="31">
        <v>1300</v>
      </c>
      <c r="E9" s="31">
        <v>1624</v>
      </c>
      <c r="F9" s="31">
        <v>2606</v>
      </c>
      <c r="G9" s="31">
        <v>915</v>
      </c>
      <c r="H9" s="31">
        <v>511</v>
      </c>
      <c r="I9" s="31">
        <v>1284</v>
      </c>
      <c r="J9" s="31">
        <v>432</v>
      </c>
      <c r="K9" s="31">
        <v>852</v>
      </c>
      <c r="L9" s="176">
        <v>918</v>
      </c>
      <c r="M9" s="176">
        <v>379</v>
      </c>
      <c r="N9" s="176">
        <v>397</v>
      </c>
      <c r="O9" s="176">
        <v>142</v>
      </c>
    </row>
    <row r="10" spans="1:15" s="31" customFormat="1" ht="18.75" customHeight="1">
      <c r="A10" s="36">
        <v>24</v>
      </c>
      <c r="B10" s="33">
        <v>10393</v>
      </c>
      <c r="C10" s="31">
        <v>3192</v>
      </c>
      <c r="D10" s="31">
        <v>1277</v>
      </c>
      <c r="E10" s="31">
        <v>1678</v>
      </c>
      <c r="F10" s="31">
        <v>2763</v>
      </c>
      <c r="G10" s="31">
        <v>954</v>
      </c>
      <c r="H10" s="31">
        <v>529</v>
      </c>
      <c r="I10" s="31">
        <v>1316</v>
      </c>
      <c r="J10" s="31">
        <v>436</v>
      </c>
      <c r="K10" s="31">
        <v>880</v>
      </c>
      <c r="L10" s="176">
        <v>1015</v>
      </c>
      <c r="M10" s="176">
        <v>379</v>
      </c>
      <c r="N10" s="176">
        <v>437</v>
      </c>
      <c r="O10" s="176">
        <v>199</v>
      </c>
    </row>
    <row r="11" spans="1:15" s="31" customFormat="1" ht="18.75" customHeight="1">
      <c r="A11" s="36">
        <v>25</v>
      </c>
      <c r="B11" s="33">
        <v>10925</v>
      </c>
      <c r="C11" s="31">
        <v>3350</v>
      </c>
      <c r="D11" s="31">
        <v>1305</v>
      </c>
      <c r="E11" s="31">
        <v>1771</v>
      </c>
      <c r="F11" s="31">
        <v>2961</v>
      </c>
      <c r="G11" s="31">
        <v>1000</v>
      </c>
      <c r="H11" s="31">
        <v>538</v>
      </c>
      <c r="I11" s="31">
        <v>1368</v>
      </c>
      <c r="J11" s="31">
        <v>451</v>
      </c>
      <c r="K11" s="31">
        <v>917</v>
      </c>
      <c r="L11" s="176">
        <v>1065</v>
      </c>
      <c r="M11" s="176">
        <v>365</v>
      </c>
      <c r="N11" s="176">
        <v>458</v>
      </c>
      <c r="O11" s="176">
        <v>242</v>
      </c>
    </row>
    <row r="12" spans="1:15" s="31" customFormat="1" ht="18.75" customHeight="1">
      <c r="A12" s="36">
        <v>26</v>
      </c>
      <c r="B12" s="33">
        <v>10928</v>
      </c>
      <c r="C12" s="31">
        <v>3356</v>
      </c>
      <c r="D12" s="31">
        <v>1315</v>
      </c>
      <c r="E12" s="31">
        <v>1709</v>
      </c>
      <c r="F12" s="31">
        <v>2966</v>
      </c>
      <c r="G12" s="31">
        <v>1039</v>
      </c>
      <c r="H12" s="31">
        <v>543</v>
      </c>
      <c r="I12" s="31">
        <v>1399</v>
      </c>
      <c r="J12" s="31">
        <v>453</v>
      </c>
      <c r="K12" s="31">
        <v>946</v>
      </c>
      <c r="L12" s="176">
        <v>1159</v>
      </c>
      <c r="M12" s="176">
        <v>368</v>
      </c>
      <c r="N12" s="176">
        <v>516</v>
      </c>
      <c r="O12" s="176">
        <v>275</v>
      </c>
    </row>
    <row r="13" spans="1:15" s="31" customFormat="1" ht="18.75" customHeight="1">
      <c r="A13" s="35">
        <v>27</v>
      </c>
      <c r="B13" s="33">
        <v>11193</v>
      </c>
      <c r="C13" s="31">
        <v>3466</v>
      </c>
      <c r="D13" s="31">
        <v>1319</v>
      </c>
      <c r="E13" s="31">
        <v>1732</v>
      </c>
      <c r="F13" s="31">
        <v>3017</v>
      </c>
      <c r="G13" s="31">
        <v>1105</v>
      </c>
      <c r="H13" s="31">
        <v>554</v>
      </c>
      <c r="I13" s="31">
        <v>1442</v>
      </c>
      <c r="J13" s="31">
        <v>469</v>
      </c>
      <c r="K13" s="31">
        <v>973</v>
      </c>
      <c r="L13" s="31">
        <v>1217</v>
      </c>
      <c r="M13" s="31">
        <v>373</v>
      </c>
      <c r="N13" s="31">
        <v>524</v>
      </c>
      <c r="O13" s="31">
        <v>320</v>
      </c>
    </row>
    <row r="14" spans="1:15" ht="9" customHeight="1">
      <c r="A14" s="165"/>
      <c r="B14" s="39"/>
      <c r="C14" s="39"/>
      <c r="D14" s="39"/>
      <c r="E14" s="39"/>
      <c r="F14" s="39"/>
      <c r="G14" s="39"/>
      <c r="H14" s="39"/>
      <c r="I14" s="177"/>
      <c r="J14" s="177"/>
      <c r="K14" s="177"/>
      <c r="L14" s="177"/>
      <c r="M14" s="177"/>
      <c r="N14" s="177"/>
      <c r="O14" s="177"/>
    </row>
    <row r="15" ht="13.5">
      <c r="A15" s="34" t="s">
        <v>120</v>
      </c>
    </row>
    <row r="20" ht="13.5">
      <c r="O20" s="40"/>
    </row>
  </sheetData>
  <sheetProtection/>
  <mergeCells count="17">
    <mergeCell ref="O6:O7"/>
    <mergeCell ref="I6:I7"/>
    <mergeCell ref="J6:J7"/>
    <mergeCell ref="K6:K7"/>
    <mergeCell ref="L6:L7"/>
    <mergeCell ref="M6:M7"/>
    <mergeCell ref="N6:N7"/>
    <mergeCell ref="B5:H5"/>
    <mergeCell ref="I5:K5"/>
    <mergeCell ref="L5:O5"/>
    <mergeCell ref="B6:B7"/>
    <mergeCell ref="C6:C7"/>
    <mergeCell ref="D6:D7"/>
    <mergeCell ref="E6:E7"/>
    <mergeCell ref="F6:F7"/>
    <mergeCell ref="G6:G7"/>
    <mergeCell ref="H6:H7"/>
  </mergeCells>
  <printOptions/>
  <pageMargins left="0.5905511811023623" right="0.5905511811023623" top="0.984251968503937" bottom="0.984251968503937" header="0.5118110236220472" footer="0.5118110236220472"/>
  <pageSetup horizontalDpi="400" verticalDpi="400" orientation="landscape" paperSize="9" r:id="rId1"/>
  <headerFooter alignWithMargins="0">
    <oddHeader>&amp;C&amp;14平成28年版山形市統計書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L20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11.421875" style="3" customWidth="1"/>
    <col min="2" max="10" width="12.57421875" style="3" customWidth="1"/>
    <col min="11" max="16384" width="9.00390625" style="3" customWidth="1"/>
  </cols>
  <sheetData>
    <row r="1" spans="1:10" ht="17.25">
      <c r="A1" s="42" t="s">
        <v>121</v>
      </c>
      <c r="B1" s="43"/>
      <c r="C1" s="43"/>
      <c r="D1" s="2"/>
      <c r="E1" s="2"/>
      <c r="F1" s="43"/>
      <c r="G1" s="43"/>
      <c r="H1" s="2"/>
      <c r="I1" s="2"/>
      <c r="J1" s="2"/>
    </row>
    <row r="2" spans="1:10" ht="9" customHeight="1">
      <c r="A2" s="44"/>
      <c r="B2" s="43"/>
      <c r="C2" s="43"/>
      <c r="D2" s="2"/>
      <c r="E2" s="2"/>
      <c r="F2" s="43"/>
      <c r="G2" s="43"/>
      <c r="H2" s="2"/>
      <c r="I2" s="2"/>
      <c r="J2" s="2"/>
    </row>
    <row r="3" spans="1:10" ht="13.5">
      <c r="A3" s="7" t="s">
        <v>122</v>
      </c>
      <c r="B3" s="43"/>
      <c r="C3" s="43"/>
      <c r="D3" s="2"/>
      <c r="E3" s="2"/>
      <c r="F3" s="2"/>
      <c r="G3" s="2"/>
      <c r="H3" s="2"/>
      <c r="J3" s="178" t="s">
        <v>2</v>
      </c>
    </row>
    <row r="4" spans="1:10" ht="6" customHeight="1">
      <c r="A4" s="7"/>
      <c r="B4" s="43"/>
      <c r="C4" s="43"/>
      <c r="D4" s="2"/>
      <c r="E4" s="2"/>
      <c r="F4" s="2"/>
      <c r="G4" s="2"/>
      <c r="H4" s="2"/>
      <c r="I4" s="169"/>
      <c r="J4" s="2"/>
    </row>
    <row r="5" spans="1:12" s="20" customFormat="1" ht="14.25" customHeight="1">
      <c r="A5" s="18" t="s">
        <v>6</v>
      </c>
      <c r="B5" s="14" t="s">
        <v>123</v>
      </c>
      <c r="C5" s="19"/>
      <c r="D5" s="22"/>
      <c r="E5" s="14" t="s">
        <v>124</v>
      </c>
      <c r="F5" s="19"/>
      <c r="G5" s="22"/>
      <c r="H5" s="14" t="s">
        <v>125</v>
      </c>
      <c r="I5" s="19"/>
      <c r="J5" s="19"/>
      <c r="K5" s="67"/>
      <c r="L5" s="67"/>
    </row>
    <row r="6" spans="1:12" s="20" customFormat="1" ht="14.25" customHeight="1">
      <c r="A6" s="24"/>
      <c r="B6" s="179" t="s">
        <v>126</v>
      </c>
      <c r="C6" s="179" t="s">
        <v>127</v>
      </c>
      <c r="D6" s="179" t="s">
        <v>128</v>
      </c>
      <c r="E6" s="179" t="s">
        <v>126</v>
      </c>
      <c r="F6" s="179" t="s">
        <v>127</v>
      </c>
      <c r="G6" s="179" t="s">
        <v>128</v>
      </c>
      <c r="H6" s="179" t="s">
        <v>126</v>
      </c>
      <c r="I6" s="179" t="s">
        <v>127</v>
      </c>
      <c r="J6" s="180" t="s">
        <v>128</v>
      </c>
      <c r="K6" s="67"/>
      <c r="L6" s="67"/>
    </row>
    <row r="7" spans="1:12" ht="9" customHeight="1">
      <c r="A7" s="181"/>
      <c r="B7" s="55"/>
      <c r="C7" s="55"/>
      <c r="D7" s="55"/>
      <c r="E7" s="55"/>
      <c r="F7" s="55"/>
      <c r="G7" s="55"/>
      <c r="H7" s="55"/>
      <c r="I7" s="55"/>
      <c r="J7" s="55"/>
      <c r="K7" s="40"/>
      <c r="L7" s="40"/>
    </row>
    <row r="8" spans="1:10" s="34" customFormat="1" ht="16.5" customHeight="1">
      <c r="A8" s="182" t="s">
        <v>16</v>
      </c>
      <c r="B8" s="33">
        <v>3880</v>
      </c>
      <c r="C8" s="31">
        <v>102917</v>
      </c>
      <c r="D8" s="31">
        <v>652402</v>
      </c>
      <c r="E8" s="31">
        <v>16889</v>
      </c>
      <c r="F8" s="31">
        <v>307043</v>
      </c>
      <c r="G8" s="31">
        <v>550997</v>
      </c>
      <c r="H8" s="31">
        <v>3628</v>
      </c>
      <c r="I8" s="31">
        <v>47824</v>
      </c>
      <c r="J8" s="31">
        <v>135664</v>
      </c>
    </row>
    <row r="9" spans="1:10" s="31" customFormat="1" ht="16.5" customHeight="1">
      <c r="A9" s="183" t="s">
        <v>129</v>
      </c>
      <c r="B9" s="31">
        <v>3872</v>
      </c>
      <c r="C9" s="31">
        <v>105726</v>
      </c>
      <c r="D9" s="31">
        <v>649120</v>
      </c>
      <c r="E9" s="31">
        <v>20928</v>
      </c>
      <c r="F9" s="31">
        <v>383878</v>
      </c>
      <c r="G9" s="31">
        <v>735782</v>
      </c>
      <c r="H9" s="31">
        <v>3528</v>
      </c>
      <c r="I9" s="31">
        <v>49644</v>
      </c>
      <c r="J9" s="31">
        <v>142262</v>
      </c>
    </row>
    <row r="10" spans="1:10" s="31" customFormat="1" ht="16.5" customHeight="1">
      <c r="A10" s="183" t="s">
        <v>130</v>
      </c>
      <c r="B10" s="31">
        <v>3828</v>
      </c>
      <c r="C10" s="31">
        <v>108132</v>
      </c>
      <c r="D10" s="31">
        <v>624072</v>
      </c>
      <c r="E10" s="31">
        <v>27269</v>
      </c>
      <c r="F10" s="31">
        <v>462802</v>
      </c>
      <c r="G10" s="31">
        <v>894442</v>
      </c>
      <c r="H10" s="31">
        <v>3618</v>
      </c>
      <c r="I10" s="31">
        <v>47798</v>
      </c>
      <c r="J10" s="31">
        <v>138186</v>
      </c>
    </row>
    <row r="11" spans="1:10" s="31" customFormat="1" ht="16.5" customHeight="1">
      <c r="A11" s="183" t="s">
        <v>131</v>
      </c>
      <c r="B11" s="31">
        <v>3875</v>
      </c>
      <c r="C11" s="31">
        <v>110073</v>
      </c>
      <c r="D11" s="31">
        <v>630916</v>
      </c>
      <c r="E11" s="31">
        <v>33132</v>
      </c>
      <c r="F11" s="31">
        <v>507356</v>
      </c>
      <c r="G11" s="31">
        <v>1013328</v>
      </c>
      <c r="H11" s="31">
        <v>3585</v>
      </c>
      <c r="I11" s="31">
        <v>50606</v>
      </c>
      <c r="J11" s="31">
        <v>146618</v>
      </c>
    </row>
    <row r="12" spans="1:10" s="31" customFormat="1" ht="16.5" customHeight="1">
      <c r="A12" s="182" t="s">
        <v>132</v>
      </c>
      <c r="B12" s="33">
        <v>3863</v>
      </c>
      <c r="C12" s="31">
        <v>111566</v>
      </c>
      <c r="D12" s="31">
        <v>622328</v>
      </c>
      <c r="E12" s="31">
        <v>32917</v>
      </c>
      <c r="F12" s="31">
        <v>539214</v>
      </c>
      <c r="G12" s="31">
        <v>1080281</v>
      </c>
      <c r="H12" s="31">
        <v>3389</v>
      </c>
      <c r="I12" s="31">
        <v>47752</v>
      </c>
      <c r="J12" s="31">
        <v>142073</v>
      </c>
    </row>
    <row r="13" spans="1:10" ht="9" customHeight="1">
      <c r="A13" s="37"/>
      <c r="B13" s="38"/>
      <c r="C13" s="39"/>
      <c r="D13" s="39"/>
      <c r="E13" s="39"/>
      <c r="F13" s="39"/>
      <c r="G13" s="39"/>
      <c r="H13" s="177"/>
      <c r="I13" s="177"/>
      <c r="J13" s="177"/>
    </row>
    <row r="14" spans="1:4" ht="13.5">
      <c r="A14" s="34" t="s">
        <v>133</v>
      </c>
      <c r="D14" s="34"/>
    </row>
    <row r="15" spans="1:4" ht="13.5">
      <c r="A15" s="34" t="s">
        <v>134</v>
      </c>
      <c r="C15" s="40"/>
      <c r="D15" s="34"/>
    </row>
    <row r="16" ht="13.5">
      <c r="A16" s="34" t="s">
        <v>135</v>
      </c>
    </row>
    <row r="18" spans="3:7" ht="13.5">
      <c r="C18" s="184"/>
      <c r="E18" s="184"/>
      <c r="F18" s="184"/>
      <c r="G18" s="184"/>
    </row>
    <row r="19" spans="3:7" ht="13.5">
      <c r="C19" s="185"/>
      <c r="E19" s="185"/>
      <c r="F19" s="185"/>
      <c r="G19" s="185"/>
    </row>
    <row r="20" spans="3:7" ht="13.5">
      <c r="C20" s="184"/>
      <c r="E20" s="184"/>
      <c r="F20" s="184"/>
      <c r="G20" s="184"/>
    </row>
  </sheetData>
  <sheetProtection/>
  <mergeCells count="4">
    <mergeCell ref="A5:A6"/>
    <mergeCell ref="B5:D5"/>
    <mergeCell ref="E5:G5"/>
    <mergeCell ref="H5:J5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r:id="rId1"/>
  <headerFooter alignWithMargins="0">
    <oddHeader>&amp;C&amp;14平成28年版山形市統計書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Z36"/>
  <sheetViews>
    <sheetView zoomScalePageLayoutView="0" workbookViewId="0" topLeftCell="A1">
      <pane xSplit="1" ySplit="9" topLeftCell="B1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D12" sqref="D12"/>
    </sheetView>
  </sheetViews>
  <sheetFormatPr defaultColWidth="9.140625" defaultRowHeight="15"/>
  <cols>
    <col min="1" max="1" width="30.140625" style="3" customWidth="1"/>
    <col min="2" max="2" width="6.00390625" style="3" customWidth="1"/>
    <col min="3" max="3" width="5.57421875" style="3" customWidth="1"/>
    <col min="4" max="4" width="5.7109375" style="3" customWidth="1"/>
    <col min="5" max="5" width="5.421875" style="3" customWidth="1"/>
    <col min="6" max="6" width="7.57421875" style="3" customWidth="1"/>
    <col min="7" max="7" width="6.00390625" style="3" customWidth="1"/>
    <col min="8" max="8" width="5.57421875" style="3" customWidth="1"/>
    <col min="9" max="9" width="5.7109375" style="3" customWidth="1"/>
    <col min="10" max="10" width="5.421875" style="3" customWidth="1"/>
    <col min="11" max="11" width="7.57421875" style="3" customWidth="1"/>
    <col min="12" max="12" width="6.00390625" style="3" customWidth="1"/>
    <col min="13" max="13" width="5.57421875" style="3" customWidth="1"/>
    <col min="14" max="14" width="5.7109375" style="3" customWidth="1"/>
    <col min="15" max="15" width="5.421875" style="3" customWidth="1"/>
    <col min="16" max="16" width="7.57421875" style="3" customWidth="1"/>
    <col min="17" max="17" width="6.00390625" style="3" customWidth="1"/>
    <col min="18" max="18" width="5.57421875" style="3" customWidth="1"/>
    <col min="19" max="19" width="5.7109375" style="3" customWidth="1"/>
    <col min="20" max="20" width="5.421875" style="3" customWidth="1"/>
    <col min="21" max="21" width="7.57421875" style="3" customWidth="1"/>
    <col min="22" max="22" width="6.00390625" style="3" customWidth="1"/>
    <col min="23" max="23" width="5.57421875" style="3" customWidth="1"/>
    <col min="24" max="24" width="5.7109375" style="3" customWidth="1"/>
    <col min="25" max="25" width="5.421875" style="3" customWidth="1"/>
    <col min="26" max="26" width="7.57421875" style="3" customWidth="1"/>
    <col min="27" max="16384" width="9.00390625" style="3" customWidth="1"/>
  </cols>
  <sheetData>
    <row r="1" ht="17.25">
      <c r="A1" s="186" t="s">
        <v>136</v>
      </c>
    </row>
    <row r="2" ht="9" customHeight="1">
      <c r="A2" s="187"/>
    </row>
    <row r="3" s="188" customFormat="1" ht="12.75" customHeight="1">
      <c r="A3" s="80" t="s">
        <v>137</v>
      </c>
    </row>
    <row r="4" s="188" customFormat="1" ht="12.75" customHeight="1">
      <c r="A4" s="80"/>
    </row>
    <row r="5" s="188" customFormat="1" ht="6" customHeight="1"/>
    <row r="6" spans="1:26" s="20" customFormat="1" ht="13.5">
      <c r="A6" s="153"/>
      <c r="B6" s="189" t="s">
        <v>138</v>
      </c>
      <c r="C6" s="190"/>
      <c r="D6" s="190"/>
      <c r="E6" s="190"/>
      <c r="F6" s="190"/>
      <c r="G6" s="189" t="s">
        <v>139</v>
      </c>
      <c r="H6" s="190"/>
      <c r="I6" s="190"/>
      <c r="J6" s="190"/>
      <c r="K6" s="191"/>
      <c r="L6" s="189" t="s">
        <v>140</v>
      </c>
      <c r="M6" s="190"/>
      <c r="N6" s="190"/>
      <c r="O6" s="190"/>
      <c r="P6" s="190"/>
      <c r="Q6" s="189" t="s">
        <v>141</v>
      </c>
      <c r="R6" s="190"/>
      <c r="S6" s="190"/>
      <c r="T6" s="190"/>
      <c r="U6" s="191"/>
      <c r="V6" s="189" t="s">
        <v>142</v>
      </c>
      <c r="W6" s="190"/>
      <c r="X6" s="190"/>
      <c r="Y6" s="190"/>
      <c r="Z6" s="191"/>
    </row>
    <row r="7" spans="1:26" s="20" customFormat="1" ht="13.5">
      <c r="A7" s="21" t="s">
        <v>143</v>
      </c>
      <c r="B7" s="192" t="s">
        <v>144</v>
      </c>
      <c r="C7" s="193"/>
      <c r="D7" s="193"/>
      <c r="E7" s="194"/>
      <c r="F7" s="195" t="s">
        <v>87</v>
      </c>
      <c r="G7" s="192" t="s">
        <v>145</v>
      </c>
      <c r="H7" s="193"/>
      <c r="I7" s="193"/>
      <c r="J7" s="194"/>
      <c r="K7" s="195" t="s">
        <v>87</v>
      </c>
      <c r="L7" s="192" t="s">
        <v>144</v>
      </c>
      <c r="M7" s="193"/>
      <c r="N7" s="193"/>
      <c r="O7" s="194"/>
      <c r="P7" s="195" t="s">
        <v>87</v>
      </c>
      <c r="Q7" s="196" t="s">
        <v>145</v>
      </c>
      <c r="R7" s="196"/>
      <c r="S7" s="196"/>
      <c r="T7" s="196"/>
      <c r="U7" s="196" t="s">
        <v>87</v>
      </c>
      <c r="V7" s="196" t="s">
        <v>144</v>
      </c>
      <c r="W7" s="196"/>
      <c r="X7" s="196"/>
      <c r="Y7" s="196"/>
      <c r="Z7" s="196" t="s">
        <v>87</v>
      </c>
    </row>
    <row r="8" spans="1:26" s="20" customFormat="1" ht="13.5">
      <c r="A8" s="27"/>
      <c r="B8" s="197" t="s">
        <v>146</v>
      </c>
      <c r="C8" s="197" t="s">
        <v>147</v>
      </c>
      <c r="D8" s="197" t="s">
        <v>148</v>
      </c>
      <c r="E8" s="197" t="s">
        <v>149</v>
      </c>
      <c r="F8" s="198"/>
      <c r="G8" s="197" t="s">
        <v>146</v>
      </c>
      <c r="H8" s="197" t="s">
        <v>147</v>
      </c>
      <c r="I8" s="197" t="s">
        <v>148</v>
      </c>
      <c r="J8" s="197" t="s">
        <v>149</v>
      </c>
      <c r="K8" s="198"/>
      <c r="L8" s="197" t="s">
        <v>146</v>
      </c>
      <c r="M8" s="197" t="s">
        <v>150</v>
      </c>
      <c r="N8" s="197" t="s">
        <v>148</v>
      </c>
      <c r="O8" s="197" t="s">
        <v>151</v>
      </c>
      <c r="P8" s="198"/>
      <c r="Q8" s="197" t="s">
        <v>146</v>
      </c>
      <c r="R8" s="197" t="s">
        <v>150</v>
      </c>
      <c r="S8" s="197" t="s">
        <v>148</v>
      </c>
      <c r="T8" s="197" t="s">
        <v>151</v>
      </c>
      <c r="U8" s="196"/>
      <c r="V8" s="197" t="s">
        <v>146</v>
      </c>
      <c r="W8" s="197" t="s">
        <v>147</v>
      </c>
      <c r="X8" s="197" t="s">
        <v>148</v>
      </c>
      <c r="Y8" s="197" t="s">
        <v>149</v>
      </c>
      <c r="Z8" s="196"/>
    </row>
    <row r="9" spans="1:26" ht="3.75" customHeight="1">
      <c r="A9" s="30"/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200"/>
      <c r="R9" s="200"/>
      <c r="S9" s="200"/>
      <c r="T9" s="200"/>
      <c r="U9" s="200"/>
      <c r="V9" s="200"/>
      <c r="W9" s="200"/>
      <c r="X9" s="200"/>
      <c r="Y9" s="200"/>
      <c r="Z9" s="200"/>
    </row>
    <row r="10" spans="1:26" ht="13.5">
      <c r="A10" s="201" t="s">
        <v>152</v>
      </c>
      <c r="B10" s="202">
        <v>46</v>
      </c>
      <c r="C10" s="203">
        <v>17</v>
      </c>
      <c r="D10" s="204" t="s">
        <v>101</v>
      </c>
      <c r="E10" s="203">
        <v>29</v>
      </c>
      <c r="F10" s="203">
        <v>3898</v>
      </c>
      <c r="G10" s="203">
        <v>50</v>
      </c>
      <c r="H10" s="203">
        <v>16</v>
      </c>
      <c r="I10" s="204" t="s">
        <v>101</v>
      </c>
      <c r="J10" s="203">
        <v>34</v>
      </c>
      <c r="K10" s="203">
        <v>4318</v>
      </c>
      <c r="L10" s="203">
        <v>51</v>
      </c>
      <c r="M10" s="203">
        <v>16</v>
      </c>
      <c r="N10" s="203" t="s">
        <v>101</v>
      </c>
      <c r="O10" s="203">
        <v>35</v>
      </c>
      <c r="P10" s="203">
        <v>4388</v>
      </c>
      <c r="Q10" s="203">
        <v>51</v>
      </c>
      <c r="R10" s="203">
        <v>16</v>
      </c>
      <c r="S10" s="203">
        <v>0</v>
      </c>
      <c r="T10" s="203">
        <v>35</v>
      </c>
      <c r="U10" s="203">
        <v>4312</v>
      </c>
      <c r="V10" s="203">
        <v>55</v>
      </c>
      <c r="W10" s="203">
        <v>16</v>
      </c>
      <c r="X10" s="203">
        <v>0</v>
      </c>
      <c r="Y10" s="203">
        <v>39</v>
      </c>
      <c r="Z10" s="203">
        <v>4592</v>
      </c>
    </row>
    <row r="11" spans="1:26" ht="13.5">
      <c r="A11" s="201" t="s">
        <v>153</v>
      </c>
      <c r="B11" s="202">
        <v>37</v>
      </c>
      <c r="C11" s="203">
        <v>10</v>
      </c>
      <c r="D11" s="204" t="s">
        <v>101</v>
      </c>
      <c r="E11" s="203">
        <v>27</v>
      </c>
      <c r="F11" s="203">
        <v>3748</v>
      </c>
      <c r="G11" s="203">
        <v>42</v>
      </c>
      <c r="H11" s="203">
        <v>10</v>
      </c>
      <c r="I11" s="204" t="s">
        <v>101</v>
      </c>
      <c r="J11" s="203">
        <v>32</v>
      </c>
      <c r="K11" s="203">
        <v>4198</v>
      </c>
      <c r="L11" s="203">
        <v>43</v>
      </c>
      <c r="M11" s="203">
        <v>10</v>
      </c>
      <c r="N11" s="204" t="s">
        <v>101</v>
      </c>
      <c r="O11" s="203">
        <v>33</v>
      </c>
      <c r="P11" s="203">
        <v>4318</v>
      </c>
      <c r="Q11" s="203">
        <v>43</v>
      </c>
      <c r="R11" s="203">
        <v>10</v>
      </c>
      <c r="S11" s="204" t="s">
        <v>101</v>
      </c>
      <c r="T11" s="203">
        <v>33</v>
      </c>
      <c r="U11" s="203">
        <v>4192</v>
      </c>
      <c r="V11" s="203">
        <v>47</v>
      </c>
      <c r="W11" s="203">
        <v>10</v>
      </c>
      <c r="X11" s="204" t="s">
        <v>101</v>
      </c>
      <c r="Y11" s="203">
        <v>37</v>
      </c>
      <c r="Z11" s="203">
        <v>4522</v>
      </c>
    </row>
    <row r="12" spans="1:26" ht="13.5">
      <c r="A12" s="31" t="s">
        <v>154</v>
      </c>
      <c r="B12" s="202">
        <v>2</v>
      </c>
      <c r="C12" s="203">
        <v>1</v>
      </c>
      <c r="D12" s="204" t="s">
        <v>101</v>
      </c>
      <c r="E12" s="203">
        <v>1</v>
      </c>
      <c r="F12" s="203">
        <v>10</v>
      </c>
      <c r="G12" s="203">
        <v>2</v>
      </c>
      <c r="H12" s="203">
        <v>1</v>
      </c>
      <c r="I12" s="204" t="s">
        <v>101</v>
      </c>
      <c r="J12" s="203">
        <v>1</v>
      </c>
      <c r="K12" s="203">
        <v>10</v>
      </c>
      <c r="L12" s="203">
        <v>2</v>
      </c>
      <c r="M12" s="203">
        <v>1</v>
      </c>
      <c r="N12" s="204" t="s">
        <v>101</v>
      </c>
      <c r="O12" s="203">
        <v>1</v>
      </c>
      <c r="P12" s="203">
        <v>10</v>
      </c>
      <c r="Q12" s="203">
        <v>2</v>
      </c>
      <c r="R12" s="203">
        <v>1</v>
      </c>
      <c r="S12" s="204" t="s">
        <v>101</v>
      </c>
      <c r="T12" s="203">
        <v>1</v>
      </c>
      <c r="U12" s="203">
        <v>10</v>
      </c>
      <c r="V12" s="203">
        <v>2</v>
      </c>
      <c r="W12" s="203">
        <v>1</v>
      </c>
      <c r="X12" s="204" t="s">
        <v>101</v>
      </c>
      <c r="Y12" s="203">
        <v>1</v>
      </c>
      <c r="Z12" s="203">
        <v>10</v>
      </c>
    </row>
    <row r="13" spans="1:26" ht="13.5">
      <c r="A13" s="31" t="s">
        <v>155</v>
      </c>
      <c r="B13" s="205">
        <v>1</v>
      </c>
      <c r="C13" s="206" t="s">
        <v>101</v>
      </c>
      <c r="D13" s="204" t="s">
        <v>101</v>
      </c>
      <c r="E13" s="203">
        <v>1</v>
      </c>
      <c r="F13" s="203">
        <v>20</v>
      </c>
      <c r="G13" s="206">
        <v>1</v>
      </c>
      <c r="H13" s="204" t="s">
        <v>101</v>
      </c>
      <c r="I13" s="204" t="s">
        <v>101</v>
      </c>
      <c r="J13" s="203">
        <v>1</v>
      </c>
      <c r="K13" s="203">
        <v>20</v>
      </c>
      <c r="L13" s="206">
        <v>1</v>
      </c>
      <c r="M13" s="204" t="s">
        <v>101</v>
      </c>
      <c r="N13" s="204" t="s">
        <v>101</v>
      </c>
      <c r="O13" s="203">
        <v>1</v>
      </c>
      <c r="P13" s="203">
        <v>20</v>
      </c>
      <c r="Q13" s="206">
        <v>1</v>
      </c>
      <c r="R13" s="204" t="s">
        <v>101</v>
      </c>
      <c r="S13" s="204" t="s">
        <v>101</v>
      </c>
      <c r="T13" s="203">
        <v>1</v>
      </c>
      <c r="U13" s="203">
        <v>20</v>
      </c>
      <c r="V13" s="206">
        <v>1</v>
      </c>
      <c r="W13" s="204" t="s">
        <v>101</v>
      </c>
      <c r="X13" s="204" t="s">
        <v>101</v>
      </c>
      <c r="Y13" s="203">
        <v>1</v>
      </c>
      <c r="Z13" s="203">
        <v>20</v>
      </c>
    </row>
    <row r="14" spans="1:26" ht="13.5">
      <c r="A14" s="31" t="s">
        <v>156</v>
      </c>
      <c r="B14" s="205">
        <v>4</v>
      </c>
      <c r="C14" s="206">
        <v>4</v>
      </c>
      <c r="D14" s="204" t="s">
        <v>101</v>
      </c>
      <c r="E14" s="204" t="s">
        <v>101</v>
      </c>
      <c r="F14" s="203">
        <v>50</v>
      </c>
      <c r="G14" s="206">
        <v>4</v>
      </c>
      <c r="H14" s="206">
        <v>4</v>
      </c>
      <c r="I14" s="204" t="s">
        <v>101</v>
      </c>
      <c r="J14" s="204" t="s">
        <v>101</v>
      </c>
      <c r="K14" s="203">
        <v>50</v>
      </c>
      <c r="L14" s="206">
        <v>4</v>
      </c>
      <c r="M14" s="206">
        <v>4</v>
      </c>
      <c r="N14" s="204" t="s">
        <v>101</v>
      </c>
      <c r="O14" s="204" t="s">
        <v>101</v>
      </c>
      <c r="P14" s="203">
        <v>50</v>
      </c>
      <c r="Q14" s="206">
        <v>4</v>
      </c>
      <c r="R14" s="206">
        <v>4</v>
      </c>
      <c r="S14" s="204" t="s">
        <v>101</v>
      </c>
      <c r="T14" s="204" t="s">
        <v>101</v>
      </c>
      <c r="U14" s="203">
        <v>50</v>
      </c>
      <c r="V14" s="206">
        <v>4</v>
      </c>
      <c r="W14" s="206">
        <v>4</v>
      </c>
      <c r="X14" s="204" t="s">
        <v>101</v>
      </c>
      <c r="Y14" s="204" t="s">
        <v>101</v>
      </c>
      <c r="Z14" s="203" t="s">
        <v>101</v>
      </c>
    </row>
    <row r="15" spans="1:26" ht="13.5">
      <c r="A15" s="31" t="s">
        <v>157</v>
      </c>
      <c r="B15" s="205">
        <v>1</v>
      </c>
      <c r="C15" s="206">
        <v>1</v>
      </c>
      <c r="D15" s="204" t="s">
        <v>101</v>
      </c>
      <c r="E15" s="204" t="s">
        <v>101</v>
      </c>
      <c r="F15" s="203">
        <v>30</v>
      </c>
      <c r="G15" s="206">
        <v>1</v>
      </c>
      <c r="H15" s="206">
        <v>1</v>
      </c>
      <c r="I15" s="204" t="s">
        <v>101</v>
      </c>
      <c r="J15" s="204" t="s">
        <v>101</v>
      </c>
      <c r="K15" s="203">
        <v>30</v>
      </c>
      <c r="L15" s="206">
        <v>1</v>
      </c>
      <c r="M15" s="206">
        <v>1</v>
      </c>
      <c r="N15" s="204" t="s">
        <v>101</v>
      </c>
      <c r="O15" s="204" t="s">
        <v>101</v>
      </c>
      <c r="P15" s="203">
        <v>30</v>
      </c>
      <c r="Q15" s="206">
        <v>1</v>
      </c>
      <c r="R15" s="206">
        <v>1</v>
      </c>
      <c r="S15" s="204" t="s">
        <v>101</v>
      </c>
      <c r="T15" s="204" t="s">
        <v>101</v>
      </c>
      <c r="U15" s="203">
        <v>30</v>
      </c>
      <c r="V15" s="206">
        <v>1</v>
      </c>
      <c r="W15" s="206">
        <v>1</v>
      </c>
      <c r="X15" s="204" t="s">
        <v>158</v>
      </c>
      <c r="Y15" s="204" t="s">
        <v>159</v>
      </c>
      <c r="Z15" s="203">
        <v>30</v>
      </c>
    </row>
    <row r="16" spans="1:26" ht="13.5">
      <c r="A16" s="31" t="s">
        <v>160</v>
      </c>
      <c r="B16" s="205">
        <v>1</v>
      </c>
      <c r="C16" s="206">
        <v>1</v>
      </c>
      <c r="D16" s="206" t="s">
        <v>101</v>
      </c>
      <c r="E16" s="206" t="s">
        <v>101</v>
      </c>
      <c r="F16" s="203">
        <v>40</v>
      </c>
      <c r="G16" s="206">
        <v>1</v>
      </c>
      <c r="H16" s="206">
        <v>1</v>
      </c>
      <c r="I16" s="204" t="s">
        <v>101</v>
      </c>
      <c r="J16" s="204" t="s">
        <v>101</v>
      </c>
      <c r="K16" s="203">
        <v>40</v>
      </c>
      <c r="L16" s="206">
        <v>1</v>
      </c>
      <c r="M16" s="206">
        <v>1</v>
      </c>
      <c r="N16" s="204" t="s">
        <v>101</v>
      </c>
      <c r="O16" s="204" t="s">
        <v>101</v>
      </c>
      <c r="P16" s="203">
        <v>40</v>
      </c>
      <c r="Q16" s="206">
        <v>1</v>
      </c>
      <c r="R16" s="206">
        <v>1</v>
      </c>
      <c r="S16" s="204" t="s">
        <v>101</v>
      </c>
      <c r="T16" s="204" t="s">
        <v>101</v>
      </c>
      <c r="U16" s="203">
        <v>40</v>
      </c>
      <c r="V16" s="206">
        <v>1</v>
      </c>
      <c r="W16" s="206">
        <v>1</v>
      </c>
      <c r="X16" s="204" t="s">
        <v>101</v>
      </c>
      <c r="Y16" s="204" t="s">
        <v>101</v>
      </c>
      <c r="Z16" s="203">
        <v>40</v>
      </c>
    </row>
    <row r="17" spans="1:26" ht="13.5">
      <c r="A17" s="31"/>
      <c r="B17" s="202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</row>
    <row r="18" spans="1:26" ht="13.5">
      <c r="A18" s="201" t="s">
        <v>161</v>
      </c>
      <c r="B18" s="207">
        <v>21</v>
      </c>
      <c r="C18" s="206">
        <v>5</v>
      </c>
      <c r="D18" s="206" t="s">
        <v>101</v>
      </c>
      <c r="E18" s="161">
        <v>16</v>
      </c>
      <c r="F18" s="161">
        <v>250</v>
      </c>
      <c r="G18" s="161">
        <v>21</v>
      </c>
      <c r="H18" s="206">
        <v>5</v>
      </c>
      <c r="I18" s="206" t="s">
        <v>101</v>
      </c>
      <c r="J18" s="161">
        <v>16</v>
      </c>
      <c r="K18" s="161">
        <v>250</v>
      </c>
      <c r="L18" s="161">
        <v>21</v>
      </c>
      <c r="M18" s="206">
        <v>5</v>
      </c>
      <c r="N18" s="206" t="s">
        <v>101</v>
      </c>
      <c r="O18" s="161">
        <v>16</v>
      </c>
      <c r="P18" s="161">
        <v>250</v>
      </c>
      <c r="Q18" s="161">
        <v>23</v>
      </c>
      <c r="R18" s="206">
        <v>5</v>
      </c>
      <c r="S18" s="206" t="s">
        <v>101</v>
      </c>
      <c r="T18" s="161">
        <v>18</v>
      </c>
      <c r="U18" s="161">
        <v>300</v>
      </c>
      <c r="V18" s="161">
        <v>23</v>
      </c>
      <c r="W18" s="206">
        <v>5</v>
      </c>
      <c r="X18" s="206" t="s">
        <v>101</v>
      </c>
      <c r="Y18" s="161">
        <v>18</v>
      </c>
      <c r="Z18" s="161">
        <v>300</v>
      </c>
    </row>
    <row r="19" spans="1:26" ht="13.5">
      <c r="A19" s="31" t="s">
        <v>162</v>
      </c>
      <c r="B19" s="207">
        <v>1</v>
      </c>
      <c r="C19" s="206">
        <v>1</v>
      </c>
      <c r="D19" s="206" t="s">
        <v>101</v>
      </c>
      <c r="E19" s="206" t="s">
        <v>101</v>
      </c>
      <c r="F19" s="161">
        <v>100</v>
      </c>
      <c r="G19" s="161">
        <v>1</v>
      </c>
      <c r="H19" s="206">
        <v>1</v>
      </c>
      <c r="I19" s="206" t="s">
        <v>101</v>
      </c>
      <c r="J19" s="206" t="s">
        <v>101</v>
      </c>
      <c r="K19" s="161">
        <v>100</v>
      </c>
      <c r="L19" s="161">
        <v>2</v>
      </c>
      <c r="M19" s="206">
        <v>1</v>
      </c>
      <c r="N19" s="206" t="s">
        <v>101</v>
      </c>
      <c r="O19" s="206">
        <v>1</v>
      </c>
      <c r="P19" s="161">
        <v>150</v>
      </c>
      <c r="Q19" s="161">
        <v>2</v>
      </c>
      <c r="R19" s="206">
        <v>1</v>
      </c>
      <c r="S19" s="206" t="s">
        <v>101</v>
      </c>
      <c r="T19" s="206">
        <v>1</v>
      </c>
      <c r="U19" s="161">
        <v>150</v>
      </c>
      <c r="V19" s="161">
        <v>2</v>
      </c>
      <c r="W19" s="206">
        <v>1</v>
      </c>
      <c r="X19" s="206" t="s">
        <v>101</v>
      </c>
      <c r="Y19" s="206">
        <v>1</v>
      </c>
      <c r="Z19" s="161">
        <v>150</v>
      </c>
    </row>
    <row r="20" spans="1:26" ht="13.5">
      <c r="A20" s="31" t="s">
        <v>163</v>
      </c>
      <c r="B20" s="207">
        <v>3</v>
      </c>
      <c r="C20" s="206" t="s">
        <v>101</v>
      </c>
      <c r="D20" s="206" t="s">
        <v>101</v>
      </c>
      <c r="E20" s="161">
        <v>3</v>
      </c>
      <c r="F20" s="161">
        <v>150</v>
      </c>
      <c r="G20" s="161">
        <v>3</v>
      </c>
      <c r="H20" s="206" t="s">
        <v>101</v>
      </c>
      <c r="I20" s="206" t="s">
        <v>101</v>
      </c>
      <c r="J20" s="161">
        <v>3</v>
      </c>
      <c r="K20" s="161">
        <v>150</v>
      </c>
      <c r="L20" s="161">
        <v>3</v>
      </c>
      <c r="M20" s="206" t="s">
        <v>101</v>
      </c>
      <c r="N20" s="206" t="s">
        <v>101</v>
      </c>
      <c r="O20" s="161">
        <v>3</v>
      </c>
      <c r="P20" s="161">
        <v>150</v>
      </c>
      <c r="Q20" s="161">
        <v>3</v>
      </c>
      <c r="R20" s="206" t="s">
        <v>101</v>
      </c>
      <c r="S20" s="206" t="s">
        <v>101</v>
      </c>
      <c r="T20" s="161">
        <v>3</v>
      </c>
      <c r="U20" s="161">
        <v>150</v>
      </c>
      <c r="V20" s="161">
        <v>3</v>
      </c>
      <c r="W20" s="206" t="s">
        <v>101</v>
      </c>
      <c r="X20" s="206" t="s">
        <v>101</v>
      </c>
      <c r="Y20" s="161">
        <v>3</v>
      </c>
      <c r="Z20" s="161">
        <v>150</v>
      </c>
    </row>
    <row r="21" spans="1:26" ht="13.5">
      <c r="A21" s="31" t="s">
        <v>164</v>
      </c>
      <c r="B21" s="207">
        <v>5</v>
      </c>
      <c r="C21" s="206">
        <v>4</v>
      </c>
      <c r="D21" s="206" t="s">
        <v>101</v>
      </c>
      <c r="E21" s="161">
        <v>1</v>
      </c>
      <c r="F21" s="206" t="s">
        <v>101</v>
      </c>
      <c r="G21" s="161">
        <v>5</v>
      </c>
      <c r="H21" s="206">
        <v>4</v>
      </c>
      <c r="I21" s="206" t="s">
        <v>101</v>
      </c>
      <c r="J21" s="161">
        <v>1</v>
      </c>
      <c r="K21" s="206" t="s">
        <v>101</v>
      </c>
      <c r="L21" s="161">
        <v>5</v>
      </c>
      <c r="M21" s="206">
        <v>4</v>
      </c>
      <c r="N21" s="206" t="s">
        <v>101</v>
      </c>
      <c r="O21" s="161">
        <v>1</v>
      </c>
      <c r="P21" s="206" t="s">
        <v>101</v>
      </c>
      <c r="Q21" s="161">
        <v>5</v>
      </c>
      <c r="R21" s="206">
        <v>4</v>
      </c>
      <c r="S21" s="206" t="s">
        <v>101</v>
      </c>
      <c r="T21" s="161">
        <v>1</v>
      </c>
      <c r="U21" s="206" t="s">
        <v>101</v>
      </c>
      <c r="V21" s="161">
        <v>5</v>
      </c>
      <c r="W21" s="206">
        <v>4</v>
      </c>
      <c r="X21" s="206" t="s">
        <v>101</v>
      </c>
      <c r="Y21" s="161">
        <v>1</v>
      </c>
      <c r="Z21" s="206" t="s">
        <v>101</v>
      </c>
    </row>
    <row r="22" spans="1:26" ht="13.5">
      <c r="A22" s="31" t="s">
        <v>165</v>
      </c>
      <c r="B22" s="207">
        <v>12</v>
      </c>
      <c r="C22" s="206" t="s">
        <v>101</v>
      </c>
      <c r="D22" s="206" t="s">
        <v>101</v>
      </c>
      <c r="E22" s="161">
        <v>12</v>
      </c>
      <c r="F22" s="206" t="s">
        <v>101</v>
      </c>
      <c r="G22" s="161">
        <v>12</v>
      </c>
      <c r="H22" s="206" t="s">
        <v>101</v>
      </c>
      <c r="I22" s="206" t="s">
        <v>101</v>
      </c>
      <c r="J22" s="161">
        <v>12</v>
      </c>
      <c r="K22" s="206" t="s">
        <v>101</v>
      </c>
      <c r="L22" s="161">
        <v>12</v>
      </c>
      <c r="M22" s="206" t="s">
        <v>101</v>
      </c>
      <c r="N22" s="206" t="s">
        <v>101</v>
      </c>
      <c r="O22" s="161">
        <v>12</v>
      </c>
      <c r="P22" s="206" t="s">
        <v>101</v>
      </c>
      <c r="Q22" s="161">
        <v>13</v>
      </c>
      <c r="R22" s="206" t="s">
        <v>101</v>
      </c>
      <c r="S22" s="206" t="s">
        <v>101</v>
      </c>
      <c r="T22" s="161">
        <v>13</v>
      </c>
      <c r="U22" s="206" t="s">
        <v>101</v>
      </c>
      <c r="V22" s="161">
        <v>13</v>
      </c>
      <c r="W22" s="206" t="s">
        <v>101</v>
      </c>
      <c r="X22" s="206" t="s">
        <v>101</v>
      </c>
      <c r="Y22" s="161">
        <v>13</v>
      </c>
      <c r="Z22" s="206" t="s">
        <v>101</v>
      </c>
    </row>
    <row r="23" spans="1:26" ht="13.5">
      <c r="A23" s="31"/>
      <c r="B23" s="202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</row>
    <row r="24" spans="1:26" ht="13.5">
      <c r="A24" s="201" t="s">
        <v>166</v>
      </c>
      <c r="B24" s="202">
        <v>4</v>
      </c>
      <c r="C24" s="203" t="s">
        <v>158</v>
      </c>
      <c r="D24" s="203" t="s">
        <v>158</v>
      </c>
      <c r="E24" s="203">
        <v>4</v>
      </c>
      <c r="F24" s="203">
        <v>250</v>
      </c>
      <c r="G24" s="203">
        <v>4</v>
      </c>
      <c r="H24" s="203" t="s">
        <v>167</v>
      </c>
      <c r="I24" s="203" t="s">
        <v>167</v>
      </c>
      <c r="J24" s="203">
        <v>4</v>
      </c>
      <c r="K24" s="203">
        <v>250</v>
      </c>
      <c r="L24" s="203">
        <v>4</v>
      </c>
      <c r="M24" s="203" t="s">
        <v>158</v>
      </c>
      <c r="N24" s="203" t="s">
        <v>167</v>
      </c>
      <c r="O24" s="203">
        <v>4</v>
      </c>
      <c r="P24" s="203">
        <v>250</v>
      </c>
      <c r="Q24" s="203">
        <v>4</v>
      </c>
      <c r="R24" s="203" t="s">
        <v>167</v>
      </c>
      <c r="S24" s="203" t="s">
        <v>168</v>
      </c>
      <c r="T24" s="203">
        <v>4</v>
      </c>
      <c r="U24" s="203">
        <v>250</v>
      </c>
      <c r="V24" s="203">
        <v>4</v>
      </c>
      <c r="W24" s="203" t="s">
        <v>167</v>
      </c>
      <c r="X24" s="203" t="s">
        <v>158</v>
      </c>
      <c r="Y24" s="203">
        <v>4</v>
      </c>
      <c r="Z24" s="203">
        <v>250</v>
      </c>
    </row>
    <row r="25" spans="1:26" ht="13.5">
      <c r="A25" s="31"/>
      <c r="B25" s="202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</row>
    <row r="26" spans="1:26" ht="13.5">
      <c r="A26" s="31" t="s">
        <v>169</v>
      </c>
      <c r="B26" s="202">
        <v>2</v>
      </c>
      <c r="C26" s="203" t="s">
        <v>168</v>
      </c>
      <c r="D26" s="203">
        <v>1</v>
      </c>
      <c r="E26" s="203">
        <v>1</v>
      </c>
      <c r="F26" s="203">
        <v>50</v>
      </c>
      <c r="G26" s="203">
        <v>2</v>
      </c>
      <c r="H26" s="203" t="s">
        <v>167</v>
      </c>
      <c r="I26" s="203">
        <v>1</v>
      </c>
      <c r="J26" s="203">
        <v>1</v>
      </c>
      <c r="K26" s="203">
        <v>50</v>
      </c>
      <c r="L26" s="203">
        <v>2</v>
      </c>
      <c r="M26" s="203" t="s">
        <v>167</v>
      </c>
      <c r="N26" s="203">
        <v>1</v>
      </c>
      <c r="O26" s="203">
        <v>1</v>
      </c>
      <c r="P26" s="203">
        <v>50</v>
      </c>
      <c r="Q26" s="203">
        <v>2</v>
      </c>
      <c r="R26" s="203" t="s">
        <v>167</v>
      </c>
      <c r="S26" s="203">
        <v>1</v>
      </c>
      <c r="T26" s="203">
        <v>1</v>
      </c>
      <c r="U26" s="203">
        <v>50</v>
      </c>
      <c r="V26" s="203">
        <v>2</v>
      </c>
      <c r="W26" s="203" t="s">
        <v>167</v>
      </c>
      <c r="X26" s="203">
        <v>1</v>
      </c>
      <c r="Y26" s="203">
        <v>1</v>
      </c>
      <c r="Z26" s="203">
        <v>50</v>
      </c>
    </row>
    <row r="27" spans="1:26" ht="13.5">
      <c r="A27" s="31" t="s">
        <v>170</v>
      </c>
      <c r="B27" s="202">
        <v>3</v>
      </c>
      <c r="C27" s="203">
        <v>1</v>
      </c>
      <c r="D27" s="203">
        <v>2</v>
      </c>
      <c r="E27" s="203" t="s">
        <v>158</v>
      </c>
      <c r="F27" s="203"/>
      <c r="G27" s="203">
        <v>3</v>
      </c>
      <c r="H27" s="203">
        <v>1</v>
      </c>
      <c r="I27" s="203">
        <v>2</v>
      </c>
      <c r="J27" s="203" t="s">
        <v>168</v>
      </c>
      <c r="K27" s="203"/>
      <c r="L27" s="203">
        <v>3</v>
      </c>
      <c r="M27" s="203">
        <v>1</v>
      </c>
      <c r="N27" s="203">
        <v>2</v>
      </c>
      <c r="O27" s="203" t="s">
        <v>167</v>
      </c>
      <c r="P27" s="203"/>
      <c r="Q27" s="203">
        <v>3</v>
      </c>
      <c r="R27" s="203">
        <v>1</v>
      </c>
      <c r="S27" s="203">
        <v>2</v>
      </c>
      <c r="T27" s="203" t="s">
        <v>158</v>
      </c>
      <c r="U27" s="203"/>
      <c r="V27" s="203">
        <v>3</v>
      </c>
      <c r="W27" s="203">
        <v>1</v>
      </c>
      <c r="X27" s="203">
        <v>2</v>
      </c>
      <c r="Y27" s="203" t="s">
        <v>167</v>
      </c>
      <c r="Z27" s="203"/>
    </row>
    <row r="28" spans="1:26" ht="13.5">
      <c r="A28" s="31" t="s">
        <v>171</v>
      </c>
      <c r="B28" s="202">
        <v>1</v>
      </c>
      <c r="C28" s="203">
        <v>1</v>
      </c>
      <c r="D28" s="203" t="s">
        <v>167</v>
      </c>
      <c r="E28" s="203" t="s">
        <v>167</v>
      </c>
      <c r="F28" s="203" t="s">
        <v>158</v>
      </c>
      <c r="G28" s="203">
        <v>1</v>
      </c>
      <c r="H28" s="203">
        <v>1</v>
      </c>
      <c r="I28" s="203" t="s">
        <v>158</v>
      </c>
      <c r="J28" s="203" t="s">
        <v>158</v>
      </c>
      <c r="K28" s="203" t="s">
        <v>167</v>
      </c>
      <c r="L28" s="203">
        <v>1</v>
      </c>
      <c r="M28" s="203">
        <v>1</v>
      </c>
      <c r="N28" s="203" t="s">
        <v>167</v>
      </c>
      <c r="O28" s="203" t="s">
        <v>167</v>
      </c>
      <c r="P28" s="203" t="s">
        <v>167</v>
      </c>
      <c r="Q28" s="203">
        <v>1</v>
      </c>
      <c r="R28" s="203">
        <v>1</v>
      </c>
      <c r="S28" s="203" t="s">
        <v>167</v>
      </c>
      <c r="T28" s="203" t="s">
        <v>167</v>
      </c>
      <c r="U28" s="203" t="s">
        <v>167</v>
      </c>
      <c r="V28" s="203">
        <v>1</v>
      </c>
      <c r="W28" s="203">
        <v>1</v>
      </c>
      <c r="X28" s="203" t="s">
        <v>167</v>
      </c>
      <c r="Y28" s="203" t="s">
        <v>167</v>
      </c>
      <c r="Z28" s="203" t="s">
        <v>158</v>
      </c>
    </row>
    <row r="29" spans="1:26" ht="13.5">
      <c r="A29" s="31" t="s">
        <v>172</v>
      </c>
      <c r="B29" s="202">
        <v>1</v>
      </c>
      <c r="C29" s="203" t="s">
        <v>167</v>
      </c>
      <c r="D29" s="203">
        <v>1</v>
      </c>
      <c r="E29" s="203" t="s">
        <v>158</v>
      </c>
      <c r="F29" s="203" t="s">
        <v>167</v>
      </c>
      <c r="G29" s="203">
        <v>1</v>
      </c>
      <c r="H29" s="203" t="s">
        <v>158</v>
      </c>
      <c r="I29" s="203">
        <v>1</v>
      </c>
      <c r="J29" s="203" t="s">
        <v>158</v>
      </c>
      <c r="K29" s="203" t="s">
        <v>158</v>
      </c>
      <c r="L29" s="203">
        <v>1</v>
      </c>
      <c r="M29" s="203" t="s">
        <v>167</v>
      </c>
      <c r="N29" s="203">
        <v>1</v>
      </c>
      <c r="O29" s="203" t="s">
        <v>173</v>
      </c>
      <c r="P29" s="203" t="s">
        <v>167</v>
      </c>
      <c r="Q29" s="203">
        <v>1</v>
      </c>
      <c r="R29" s="203" t="s">
        <v>167</v>
      </c>
      <c r="S29" s="203">
        <v>1</v>
      </c>
      <c r="T29" s="203" t="s">
        <v>167</v>
      </c>
      <c r="U29" s="203" t="s">
        <v>167</v>
      </c>
      <c r="V29" s="203">
        <v>1</v>
      </c>
      <c r="W29" s="203" t="s">
        <v>167</v>
      </c>
      <c r="X29" s="203">
        <v>1</v>
      </c>
      <c r="Y29" s="203" t="s">
        <v>158</v>
      </c>
      <c r="Z29" s="203" t="s">
        <v>167</v>
      </c>
    </row>
    <row r="30" spans="1:26" ht="13.5">
      <c r="A30" s="31" t="s">
        <v>174</v>
      </c>
      <c r="B30" s="202">
        <v>1</v>
      </c>
      <c r="C30" s="203" t="s">
        <v>167</v>
      </c>
      <c r="D30" s="203">
        <v>1</v>
      </c>
      <c r="E30" s="203" t="s">
        <v>158</v>
      </c>
      <c r="F30" s="203" t="s">
        <v>167</v>
      </c>
      <c r="G30" s="203">
        <v>1</v>
      </c>
      <c r="H30" s="203" t="s">
        <v>167</v>
      </c>
      <c r="I30" s="203">
        <v>1</v>
      </c>
      <c r="J30" s="203" t="s">
        <v>167</v>
      </c>
      <c r="K30" s="203" t="s">
        <v>158</v>
      </c>
      <c r="L30" s="203">
        <v>1</v>
      </c>
      <c r="M30" s="203" t="s">
        <v>167</v>
      </c>
      <c r="N30" s="203">
        <v>1</v>
      </c>
      <c r="O30" s="203" t="s">
        <v>167</v>
      </c>
      <c r="P30" s="203" t="s">
        <v>158</v>
      </c>
      <c r="Q30" s="203">
        <v>1</v>
      </c>
      <c r="R30" s="203" t="s">
        <v>167</v>
      </c>
      <c r="S30" s="203">
        <v>1</v>
      </c>
      <c r="T30" s="203" t="s">
        <v>158</v>
      </c>
      <c r="U30" s="203" t="s">
        <v>158</v>
      </c>
      <c r="V30" s="203">
        <v>1</v>
      </c>
      <c r="W30" s="203" t="s">
        <v>167</v>
      </c>
      <c r="X30" s="203">
        <v>1</v>
      </c>
      <c r="Y30" s="203" t="s">
        <v>158</v>
      </c>
      <c r="Z30" s="203" t="s">
        <v>158</v>
      </c>
    </row>
    <row r="31" spans="1:26" ht="13.5">
      <c r="A31" s="31" t="s">
        <v>175</v>
      </c>
      <c r="B31" s="202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</row>
    <row r="32" spans="1:26" ht="13.5">
      <c r="A32" s="31" t="s">
        <v>176</v>
      </c>
      <c r="B32" s="205">
        <v>2</v>
      </c>
      <c r="C32" s="206" t="s">
        <v>101</v>
      </c>
      <c r="D32" s="206">
        <v>1</v>
      </c>
      <c r="E32" s="206">
        <v>1</v>
      </c>
      <c r="F32" s="206" t="s">
        <v>101</v>
      </c>
      <c r="G32" s="206">
        <v>2</v>
      </c>
      <c r="H32" s="206" t="s">
        <v>101</v>
      </c>
      <c r="I32" s="206">
        <v>1</v>
      </c>
      <c r="J32" s="206">
        <v>1</v>
      </c>
      <c r="K32" s="206" t="s">
        <v>101</v>
      </c>
      <c r="L32" s="206">
        <v>2</v>
      </c>
      <c r="M32" s="206" t="s">
        <v>101</v>
      </c>
      <c r="N32" s="206">
        <v>1</v>
      </c>
      <c r="O32" s="206">
        <v>1</v>
      </c>
      <c r="P32" s="206" t="s">
        <v>101</v>
      </c>
      <c r="Q32" s="206">
        <v>2</v>
      </c>
      <c r="R32" s="206" t="s">
        <v>101</v>
      </c>
      <c r="S32" s="206">
        <v>1</v>
      </c>
      <c r="T32" s="206">
        <v>1</v>
      </c>
      <c r="U32" s="206" t="s">
        <v>101</v>
      </c>
      <c r="V32" s="206">
        <v>2</v>
      </c>
      <c r="W32" s="206" t="s">
        <v>101</v>
      </c>
      <c r="X32" s="206">
        <v>1</v>
      </c>
      <c r="Y32" s="206">
        <v>1</v>
      </c>
      <c r="Z32" s="206" t="s">
        <v>101</v>
      </c>
    </row>
    <row r="33" spans="1:26" ht="13.5">
      <c r="A33" s="31" t="s">
        <v>177</v>
      </c>
      <c r="B33" s="205">
        <v>1</v>
      </c>
      <c r="C33" s="208" t="s">
        <v>101</v>
      </c>
      <c r="D33" s="208" t="s">
        <v>101</v>
      </c>
      <c r="E33" s="209">
        <v>1</v>
      </c>
      <c r="F33" s="208" t="s">
        <v>101</v>
      </c>
      <c r="G33" s="206">
        <v>1</v>
      </c>
      <c r="H33" s="208" t="s">
        <v>101</v>
      </c>
      <c r="I33" s="208" t="s">
        <v>101</v>
      </c>
      <c r="J33" s="209">
        <v>1</v>
      </c>
      <c r="K33" s="208" t="s">
        <v>101</v>
      </c>
      <c r="L33" s="206">
        <v>1</v>
      </c>
      <c r="M33" s="208" t="s">
        <v>101</v>
      </c>
      <c r="N33" s="208" t="s">
        <v>101</v>
      </c>
      <c r="O33" s="209">
        <v>1</v>
      </c>
      <c r="P33" s="203" t="s">
        <v>101</v>
      </c>
      <c r="Q33" s="206">
        <v>1</v>
      </c>
      <c r="R33" s="208" t="s">
        <v>101</v>
      </c>
      <c r="S33" s="208" t="s">
        <v>101</v>
      </c>
      <c r="T33" s="209">
        <v>1</v>
      </c>
      <c r="U33" s="203" t="s">
        <v>101</v>
      </c>
      <c r="V33" s="206">
        <v>1</v>
      </c>
      <c r="W33" s="208" t="s">
        <v>101</v>
      </c>
      <c r="X33" s="208" t="s">
        <v>101</v>
      </c>
      <c r="Y33" s="209">
        <v>1</v>
      </c>
      <c r="Z33" s="203" t="s">
        <v>101</v>
      </c>
    </row>
    <row r="34" spans="1:26" ht="13.5">
      <c r="A34" s="31" t="s">
        <v>178</v>
      </c>
      <c r="B34" s="205">
        <v>1</v>
      </c>
      <c r="C34" s="208" t="s">
        <v>158</v>
      </c>
      <c r="D34" s="208">
        <v>1</v>
      </c>
      <c r="E34" s="209" t="s">
        <v>167</v>
      </c>
      <c r="F34" s="203" t="s">
        <v>158</v>
      </c>
      <c r="G34" s="206">
        <v>1</v>
      </c>
      <c r="H34" s="208" t="s">
        <v>158</v>
      </c>
      <c r="I34" s="208">
        <v>1</v>
      </c>
      <c r="J34" s="209" t="s">
        <v>158</v>
      </c>
      <c r="K34" s="203" t="s">
        <v>167</v>
      </c>
      <c r="L34" s="206">
        <v>1</v>
      </c>
      <c r="M34" s="208" t="s">
        <v>167</v>
      </c>
      <c r="N34" s="208">
        <v>1</v>
      </c>
      <c r="O34" s="209" t="s">
        <v>158</v>
      </c>
      <c r="P34" s="203" t="s">
        <v>167</v>
      </c>
      <c r="Q34" s="206">
        <v>1</v>
      </c>
      <c r="R34" s="208" t="s">
        <v>158</v>
      </c>
      <c r="S34" s="208">
        <v>1</v>
      </c>
      <c r="T34" s="209" t="s">
        <v>167</v>
      </c>
      <c r="U34" s="203" t="s">
        <v>158</v>
      </c>
      <c r="V34" s="206">
        <v>1</v>
      </c>
      <c r="W34" s="208" t="s">
        <v>167</v>
      </c>
      <c r="X34" s="208">
        <v>1</v>
      </c>
      <c r="Y34" s="209" t="s">
        <v>158</v>
      </c>
      <c r="Z34" s="203" t="s">
        <v>167</v>
      </c>
    </row>
    <row r="35" spans="1:26" ht="13.5">
      <c r="A35" s="210"/>
      <c r="B35" s="211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</row>
    <row r="36" ht="13.5">
      <c r="A36" s="34" t="s">
        <v>179</v>
      </c>
    </row>
  </sheetData>
  <sheetProtection/>
  <mergeCells count="15">
    <mergeCell ref="P7:P8"/>
    <mergeCell ref="Q7:T7"/>
    <mergeCell ref="U7:U8"/>
    <mergeCell ref="V7:Y7"/>
    <mergeCell ref="Z7:Z8"/>
    <mergeCell ref="B6:F6"/>
    <mergeCell ref="G6:K6"/>
    <mergeCell ref="L6:P6"/>
    <mergeCell ref="Q6:U6"/>
    <mergeCell ref="V6:Z6"/>
    <mergeCell ref="B7:E7"/>
    <mergeCell ref="F7:F8"/>
    <mergeCell ref="G7:J7"/>
    <mergeCell ref="K7:K8"/>
    <mergeCell ref="L7:O7"/>
  </mergeCells>
  <printOptions/>
  <pageMargins left="0.3937007874015748" right="0.3937007874015748" top="0.5905511811023623" bottom="0.5905511811023623" header="0.5118110236220472" footer="0.5118110236220472"/>
  <pageSetup horizontalDpi="400" verticalDpi="400" orientation="landscape" paperSize="9" scale="65" r:id="rId1"/>
  <headerFooter alignWithMargins="0">
    <oddHeader>&amp;C&amp;14平成28年版山形市統計書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toshiba-user</dc:creator>
  <cp:keywords/>
  <dc:description/>
  <cp:lastModifiedBy>toshiba-user</cp:lastModifiedBy>
  <cp:lastPrinted>2018-03-06T04:33:11Z</cp:lastPrinted>
  <dcterms:created xsi:type="dcterms:W3CDTF">2018-03-06T04:24:54Z</dcterms:created>
  <dcterms:modified xsi:type="dcterms:W3CDTF">2018-03-06T04:34:15Z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